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C:\Users\GPWA\Desktop\"/>
    </mc:Choice>
  </mc:AlternateContent>
  <xr:revisionPtr revIDLastSave="0" documentId="8_{E703490F-B4E8-463B-AF38-5C4D1DE9CFD5}" xr6:coauthVersionLast="47" xr6:coauthVersionMax="47" xr10:uidLastSave="{00000000-0000-0000-0000-000000000000}"/>
  <bookViews>
    <workbookView xWindow="-120" yWindow="-120" windowWidth="20640" windowHeight="11040" activeTab="1" xr2:uid="{651AA548-C779-44BA-B8F9-5C393EB253ED}"/>
  </bookViews>
  <sheets>
    <sheet name="PWS Records" sheetId="5" r:id="rId1"/>
    <sheet name="Service Line Information" sheetId="2" r:id="rId2"/>
    <sheet name="Permitted Values" sheetId="4" state="hidden" r:id="rId3"/>
  </sheets>
  <definedNames>
    <definedName name="_xlnm._FilterDatabase" localSheetId="1" hidden="1">'Service Line Information'!$A$2:$N$21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01" i="2" l="1"/>
  <c r="M52" i="2"/>
  <c r="M438" i="2"/>
  <c r="M900" i="2"/>
  <c r="M743" i="2"/>
  <c r="M106" i="2"/>
  <c r="M456" i="2"/>
  <c r="M899" i="2"/>
  <c r="M898" i="2"/>
  <c r="M599" i="2"/>
  <c r="M563" i="2"/>
  <c r="M771" i="2"/>
  <c r="M495" i="2"/>
  <c r="M504" i="2"/>
  <c r="M658" i="2"/>
  <c r="M819" i="2"/>
  <c r="M820" i="2"/>
  <c r="M821" i="2"/>
  <c r="M822" i="2"/>
  <c r="M808" i="2"/>
  <c r="M804" i="2"/>
  <c r="M807" i="2"/>
  <c r="M231" i="2"/>
  <c r="M68" i="2"/>
  <c r="M520" i="2"/>
  <c r="M208" i="2"/>
  <c r="M67" i="2"/>
  <c r="M65" i="2"/>
  <c r="M521" i="2"/>
  <c r="M207" i="2"/>
  <c r="M66" i="2"/>
  <c r="M523" i="2"/>
  <c r="M522" i="2"/>
  <c r="M206" i="2"/>
  <c r="M64" i="2"/>
  <c r="M512" i="2"/>
  <c r="M498" i="2"/>
  <c r="M204" i="2"/>
  <c r="M205" i="2"/>
  <c r="M62" i="2"/>
  <c r="M593" i="2"/>
  <c r="M571" i="2"/>
  <c r="M772" i="2"/>
  <c r="M493" i="2"/>
  <c r="M737" i="2"/>
  <c r="M346" i="2"/>
  <c r="M292" i="2"/>
  <c r="M293" i="2"/>
  <c r="M294" i="2"/>
  <c r="M295" i="2"/>
  <c r="M10" i="2"/>
  <c r="M562" i="2"/>
  <c r="M741" i="2"/>
  <c r="M867" i="2"/>
  <c r="M860" i="2"/>
  <c r="M856" i="2"/>
  <c r="M852" i="2"/>
  <c r="M526" i="2"/>
  <c r="M334" i="2"/>
  <c r="M828" i="2"/>
  <c r="M843" i="2"/>
  <c r="M104" i="2"/>
  <c r="M103" i="2"/>
  <c r="M472" i="2"/>
  <c r="M473" i="2"/>
  <c r="M385" i="2"/>
  <c r="M524" i="2"/>
  <c r="M497" i="2"/>
  <c r="M384" i="2"/>
  <c r="M100" i="2"/>
  <c r="M378" i="2"/>
  <c r="M383" i="2"/>
  <c r="M86" i="2"/>
  <c r="M89" i="2"/>
  <c r="M85" i="2"/>
  <c r="M377" i="2"/>
  <c r="M475" i="2"/>
  <c r="M373" i="2"/>
  <c r="M376" i="2"/>
  <c r="M375" i="2"/>
  <c r="M84" i="2"/>
  <c r="M372" i="2"/>
  <c r="M525" i="2"/>
  <c r="M196" i="2"/>
  <c r="M81" i="2"/>
  <c r="M80" i="2"/>
  <c r="M79" i="2"/>
  <c r="M477" i="2"/>
  <c r="M78" i="2"/>
  <c r="M203" i="2"/>
  <c r="M77" i="2"/>
  <c r="M480" i="2"/>
  <c r="M76" i="2"/>
  <c r="M616" i="2"/>
  <c r="M657" i="2"/>
  <c r="M769" i="2"/>
  <c r="M335" i="2"/>
  <c r="M844" i="2"/>
  <c r="M72" i="2"/>
  <c r="M60" i="2"/>
  <c r="M587" i="2"/>
  <c r="M58" i="2"/>
  <c r="M57" i="2"/>
  <c r="M55" i="2"/>
  <c r="M54" i="2"/>
  <c r="M18" i="2"/>
  <c r="M615" i="2"/>
  <c r="M659" i="2"/>
  <c r="M770" i="2"/>
  <c r="M503" i="2"/>
  <c r="M736" i="2"/>
  <c r="M730" i="2"/>
  <c r="M656" i="2"/>
  <c r="M861" i="2"/>
  <c r="M853" i="2"/>
  <c r="M809" i="2"/>
  <c r="M4" i="2"/>
  <c r="M830" i="2"/>
  <c r="M232" i="2"/>
  <c r="M813" i="2"/>
  <c r="M814" i="2"/>
  <c r="M815" i="2"/>
  <c r="M816" i="2"/>
  <c r="M817" i="2"/>
  <c r="M600" i="2"/>
  <c r="M617" i="2"/>
  <c r="M655" i="2"/>
  <c r="M768" i="2"/>
  <c r="M19" i="2"/>
  <c r="M870" i="2"/>
  <c r="M806" i="2"/>
  <c r="M234" i="2"/>
  <c r="M601" i="2"/>
  <c r="M614" i="2"/>
  <c r="M651" i="2"/>
  <c r="M572" i="2"/>
  <c r="M767" i="2"/>
  <c r="M726" i="2"/>
  <c r="M738" i="2"/>
  <c r="M869" i="2"/>
  <c r="M862" i="2"/>
  <c r="M854" i="2"/>
  <c r="M855" i="2"/>
  <c r="M336" i="2"/>
  <c r="M602" i="2"/>
  <c r="M653" i="2"/>
  <c r="M763" i="2"/>
  <c r="M322" i="2"/>
  <c r="M333" i="2"/>
  <c r="M337" i="2"/>
  <c r="M842" i="2"/>
  <c r="M235" i="2"/>
  <c r="M113" i="2"/>
  <c r="M766" i="2"/>
  <c r="M654" i="2"/>
  <c r="M893" i="2"/>
  <c r="M685" i="2"/>
  <c r="M850" i="2"/>
  <c r="M233" i="2"/>
  <c r="M339" i="2"/>
  <c r="M618" i="2"/>
  <c r="M652" i="2"/>
  <c r="M222" i="2"/>
  <c r="M564" i="2"/>
  <c r="M565" i="2"/>
  <c r="M566" i="2"/>
  <c r="M762" i="2"/>
  <c r="M740" i="2"/>
  <c r="M12" i="2"/>
  <c r="M187" i="2"/>
  <c r="M872" i="2"/>
  <c r="M805" i="2"/>
  <c r="M338" i="2"/>
  <c r="M857" i="2"/>
  <c r="M829" i="2"/>
  <c r="M673" i="2"/>
  <c r="M735" i="2"/>
  <c r="M849" i="2"/>
  <c r="M613" i="2"/>
  <c r="M650" i="2"/>
  <c r="M765" i="2"/>
  <c r="M341" i="2"/>
  <c r="M670" i="2"/>
  <c r="M686" i="2"/>
  <c r="M851" i="2"/>
  <c r="M604" i="2"/>
  <c r="M619" i="2"/>
  <c r="M649" i="2"/>
  <c r="M791" i="2"/>
  <c r="M757" i="2"/>
  <c r="M734" i="2"/>
  <c r="M858" i="2"/>
  <c r="M202" i="2"/>
  <c r="M200" i="2"/>
  <c r="M201" i="2"/>
  <c r="M177" i="2"/>
  <c r="M198" i="2"/>
  <c r="M199" i="2"/>
  <c r="M197" i="2"/>
  <c r="M612" i="2"/>
  <c r="M648" i="2"/>
  <c r="M799" i="2"/>
  <c r="M764" i="2"/>
  <c r="M567" i="2"/>
  <c r="M871" i="2"/>
  <c r="M340" i="2"/>
  <c r="M841" i="2"/>
  <c r="M183" i="2"/>
  <c r="M226" i="2"/>
  <c r="M598" i="2"/>
  <c r="M620" i="2"/>
  <c r="M755" i="2"/>
  <c r="M645" i="2"/>
  <c r="M636" i="2"/>
  <c r="M782" i="2"/>
  <c r="M873" i="2"/>
  <c r="M746" i="2"/>
  <c r="M674" i="2"/>
  <c r="M679" i="2"/>
  <c r="M688" i="2"/>
  <c r="M733" i="2"/>
  <c r="M561" i="2"/>
  <c r="M783" i="2"/>
  <c r="M185" i="2"/>
  <c r="M647" i="2"/>
  <c r="M761" i="2"/>
  <c r="M510" i="2"/>
  <c r="M739" i="2"/>
  <c r="M779" i="2"/>
  <c r="M644" i="2"/>
  <c r="M753" i="2"/>
  <c r="M227" i="2"/>
  <c r="M603" i="2"/>
  <c r="M611" i="2"/>
  <c r="M646" i="2"/>
  <c r="M760" i="2"/>
  <c r="M720" i="2"/>
  <c r="M630" i="2"/>
  <c r="M332" i="2"/>
  <c r="M643" i="2"/>
  <c r="M732" i="2"/>
  <c r="M803" i="2"/>
  <c r="M874" i="2"/>
  <c r="M837" i="2"/>
  <c r="M678" i="2"/>
  <c r="M508" i="2"/>
  <c r="M759" i="2"/>
  <c r="M509" i="2"/>
  <c r="M507" i="2"/>
  <c r="M758" i="2"/>
  <c r="M505" i="2"/>
  <c r="M506" i="2"/>
  <c r="M360" i="2"/>
  <c r="M362" i="2"/>
  <c r="M363" i="2"/>
  <c r="M178" i="2"/>
  <c r="M179" i="2"/>
  <c r="M180" i="2"/>
  <c r="M181" i="2"/>
  <c r="M182" i="2"/>
  <c r="M184" i="2"/>
  <c r="M186" i="2"/>
  <c r="M188" i="2"/>
  <c r="M189" i="2"/>
  <c r="M190" i="2"/>
  <c r="M191" i="2"/>
  <c r="M192" i="2"/>
  <c r="M193" i="2"/>
  <c r="M194" i="2"/>
  <c r="M195" i="2"/>
  <c r="M756" i="2"/>
  <c r="M754" i="2"/>
  <c r="M228" i="2"/>
  <c r="M583" i="2"/>
  <c r="M588" i="2"/>
  <c r="M361" i="2"/>
  <c r="M399" i="2"/>
  <c r="M397" i="2"/>
  <c r="M393" i="2"/>
  <c r="M407" i="2"/>
  <c r="M436" i="2"/>
  <c r="M391" i="2"/>
  <c r="M389" i="2"/>
  <c r="M458" i="2"/>
  <c r="M400" i="2"/>
  <c r="M390" i="2"/>
  <c r="M457" i="2"/>
  <c r="M398" i="2"/>
  <c r="M437" i="2"/>
  <c r="M392" i="2"/>
  <c r="M403" i="2"/>
  <c r="M405" i="2"/>
  <c r="M401" i="2"/>
  <c r="M402" i="2"/>
  <c r="M404" i="2"/>
  <c r="M435" i="2"/>
  <c r="M406" i="2"/>
  <c r="M412" i="2"/>
  <c r="M434" i="2"/>
  <c r="M455" i="2"/>
  <c r="M408" i="2"/>
  <c r="M432" i="2"/>
  <c r="M433" i="2"/>
  <c r="M439" i="2"/>
  <c r="M431" i="2"/>
  <c r="M440" i="2"/>
  <c r="M442" i="2"/>
  <c r="M396" i="2"/>
  <c r="M430" i="2"/>
  <c r="M441" i="2"/>
  <c r="M443" i="2"/>
  <c r="M429" i="2"/>
  <c r="M444" i="2"/>
  <c r="M427" i="2"/>
  <c r="M428" i="2"/>
  <c r="M426" i="2"/>
  <c r="M409" i="2"/>
  <c r="M445" i="2"/>
  <c r="M447" i="2"/>
  <c r="M410" i="2"/>
  <c r="M422" i="2"/>
  <c r="M425" i="2"/>
  <c r="M448" i="2"/>
  <c r="M446" i="2"/>
  <c r="M452" i="2"/>
  <c r="M453" i="2"/>
  <c r="M164" i="2"/>
  <c r="M424" i="2"/>
  <c r="M163" i="2"/>
  <c r="M449" i="2"/>
  <c r="M168" i="2"/>
  <c r="M416" i="2"/>
  <c r="M450" i="2"/>
  <c r="M417" i="2"/>
  <c r="M162" i="2"/>
  <c r="M454" i="2"/>
  <c r="M451" i="2"/>
  <c r="M395" i="2"/>
  <c r="M421" i="2"/>
  <c r="M420" i="2"/>
  <c r="M419" i="2"/>
  <c r="M413" i="2"/>
  <c r="M414" i="2"/>
  <c r="M394" i="2"/>
  <c r="M411" i="2"/>
  <c r="M387" i="2"/>
  <c r="M386" i="2"/>
  <c r="M423" i="2"/>
  <c r="M471" i="2"/>
  <c r="M474" i="2"/>
  <c r="M478" i="2"/>
  <c r="M479" i="2"/>
  <c r="M589" i="2"/>
  <c r="M590" i="2"/>
  <c r="M591" i="2"/>
  <c r="M482" i="2"/>
  <c r="M364" i="2"/>
  <c r="M367" i="2"/>
  <c r="M365" i="2"/>
  <c r="M368" i="2"/>
  <c r="M369" i="2"/>
  <c r="M366" i="2"/>
  <c r="M160" i="2"/>
  <c r="M161" i="2"/>
  <c r="M370" i="2"/>
  <c r="M265" i="2"/>
  <c r="M21" i="2"/>
  <c r="M781" i="2"/>
  <c r="M499" i="2"/>
  <c r="M496" i="2"/>
  <c r="M625" i="2"/>
  <c r="M660" i="2"/>
  <c r="M31" i="2"/>
  <c r="M13" i="2"/>
  <c r="M6" i="2"/>
  <c r="M883" i="2"/>
  <c r="M742" i="2"/>
  <c r="M831" i="2"/>
  <c r="M731" i="2"/>
  <c r="M236" i="2"/>
  <c r="M237" i="2"/>
  <c r="M238" i="2"/>
  <c r="M239" i="2"/>
  <c r="M240" i="2"/>
  <c r="M241" i="2"/>
  <c r="M242" i="2"/>
  <c r="M243" i="2"/>
  <c r="M244" i="2"/>
  <c r="M245" i="2"/>
  <c r="M246" i="2"/>
  <c r="M247" i="2"/>
  <c r="M248" i="2"/>
  <c r="M249" i="2"/>
  <c r="M250" i="2"/>
  <c r="M251" i="2"/>
  <c r="M252" i="2"/>
  <c r="M253" i="2"/>
  <c r="M254" i="2"/>
  <c r="M255" i="2"/>
  <c r="M256" i="2"/>
  <c r="M257" i="2"/>
  <c r="M258" i="2"/>
  <c r="M259" i="2"/>
  <c r="M371" i="2"/>
  <c r="M269" i="2"/>
  <c r="M20" i="2"/>
  <c r="M719" i="2"/>
  <c r="M560" i="2"/>
  <c r="M642" i="2"/>
  <c r="M29" i="2"/>
  <c r="M802" i="2"/>
  <c r="M848" i="2"/>
  <c r="M892" i="2"/>
  <c r="M568" i="2"/>
  <c r="M784" i="2"/>
  <c r="M786" i="2"/>
  <c r="M785" i="2"/>
  <c r="M266" i="2"/>
  <c r="M500" i="2"/>
  <c r="M662" i="2"/>
  <c r="M884" i="2"/>
  <c r="M801" i="2"/>
  <c r="M528" i="2"/>
  <c r="M270" i="2"/>
  <c r="M641" i="2"/>
  <c r="M569" i="2"/>
  <c r="M30" i="2"/>
  <c r="M267" i="2"/>
  <c r="M622" i="2"/>
  <c r="M221" i="2"/>
  <c r="M624" i="2"/>
  <c r="M661" i="2"/>
  <c r="M47" i="2"/>
  <c r="M32" i="2"/>
  <c r="M885" i="2"/>
  <c r="M800" i="2"/>
  <c r="M271" i="2"/>
  <c r="M23" i="2"/>
  <c r="M621" i="2"/>
  <c r="M626" i="2"/>
  <c r="M229" i="2"/>
  <c r="M750" i="2"/>
  <c r="M511" i="2"/>
  <c r="M15" i="2"/>
  <c r="M887" i="2"/>
  <c r="M570" i="2"/>
  <c r="M109" i="2"/>
  <c r="M156" i="2"/>
  <c r="M268" i="2"/>
  <c r="M501" i="2"/>
  <c r="M663" i="2"/>
  <c r="M11" i="2"/>
  <c r="M886" i="2"/>
  <c r="M798" i="2"/>
  <c r="M154" i="2"/>
  <c r="M272" i="2"/>
  <c r="M230" i="2"/>
  <c r="M573" i="2"/>
  <c r="M627" i="2"/>
  <c r="M780" i="2"/>
  <c r="M774" i="2"/>
  <c r="M623" i="2"/>
  <c r="M664" i="2"/>
  <c r="M689" i="2"/>
  <c r="M749" i="2"/>
  <c r="M838" i="2"/>
  <c r="M744" i="2"/>
  <c r="M859" i="2"/>
  <c r="M729" i="2"/>
  <c r="M582" i="2"/>
  <c r="M152" i="2"/>
  <c r="M153" i="2"/>
  <c r="M24" i="2"/>
  <c r="M628" i="2"/>
  <c r="M751" i="2"/>
  <c r="M559" i="2"/>
  <c r="M640" i="2"/>
  <c r="M728" i="2"/>
  <c r="M33" i="2"/>
  <c r="M216" i="2"/>
  <c r="M574" i="2"/>
  <c r="M502" i="2"/>
  <c r="M666" i="2"/>
  <c r="M273" i="2"/>
  <c r="M629" i="2"/>
  <c r="M718" i="2"/>
  <c r="M687" i="2"/>
  <c r="M690" i="2"/>
  <c r="M632" i="2"/>
  <c r="M727" i="2"/>
  <c r="M16" i="2"/>
  <c r="M217" i="2"/>
  <c r="M45" i="2"/>
  <c r="M631" i="2"/>
  <c r="M894" i="2"/>
  <c r="M895" i="2"/>
  <c r="M22" i="2"/>
  <c r="M778" i="2"/>
  <c r="M665" i="2"/>
  <c r="M776" i="2"/>
  <c r="M797" i="2"/>
  <c r="M839" i="2"/>
  <c r="M868" i="2"/>
  <c r="M725" i="2"/>
  <c r="M881" i="2"/>
  <c r="M218" i="2"/>
  <c r="M274" i="2"/>
  <c r="M775" i="2"/>
  <c r="M633" i="2"/>
  <c r="M890" i="2"/>
  <c r="M151" i="2"/>
  <c r="M752" i="2"/>
  <c r="M796" i="2"/>
  <c r="M745" i="2"/>
  <c r="M5" i="2"/>
  <c r="M691" i="2"/>
  <c r="M880" i="2"/>
  <c r="M275" i="2"/>
  <c r="M558" i="2"/>
  <c r="M634" i="2"/>
  <c r="M777" i="2"/>
  <c r="M847" i="2"/>
  <c r="M891" i="2"/>
  <c r="M693" i="2"/>
  <c r="M694" i="2"/>
  <c r="M575" i="2"/>
  <c r="M889" i="2"/>
  <c r="M692" i="2"/>
  <c r="M882" i="2"/>
  <c r="M141" i="2"/>
  <c r="M276" i="2"/>
  <c r="M635" i="2"/>
  <c r="M529" i="2"/>
  <c r="M36" i="2"/>
  <c r="M140" i="2"/>
  <c r="M530" i="2"/>
  <c r="M219" i="2"/>
  <c r="M220" i="2"/>
  <c r="M215" i="2"/>
  <c r="M214" i="2"/>
  <c r="M120" i="2"/>
  <c r="M122" i="2"/>
  <c r="M119" i="2"/>
  <c r="M118" i="2"/>
  <c r="M117" i="2"/>
  <c r="M818" i="2"/>
  <c r="M116" i="2"/>
  <c r="M87" i="2"/>
  <c r="M88" i="2"/>
  <c r="M115" i="2"/>
  <c r="M107" i="2"/>
  <c r="M7" i="2"/>
  <c r="M8" i="2"/>
  <c r="M105" i="2"/>
  <c r="M173" i="2"/>
  <c r="M53" i="2"/>
  <c r="M794" i="2"/>
  <c r="M25" i="2"/>
  <c r="M212" i="2"/>
  <c r="M667" i="2"/>
  <c r="M696" i="2"/>
  <c r="M14" i="2"/>
  <c r="M773" i="2"/>
  <c r="M795" i="2"/>
  <c r="M864" i="2"/>
  <c r="M701" i="2"/>
  <c r="M702" i="2"/>
  <c r="M703" i="2"/>
  <c r="M707" i="2"/>
  <c r="M708" i="2"/>
  <c r="M711" i="2"/>
  <c r="M712" i="2"/>
  <c r="M714" i="2"/>
  <c r="M715" i="2"/>
  <c r="M716" i="2"/>
  <c r="M717" i="2"/>
  <c r="M108" i="2"/>
  <c r="M357" i="2"/>
  <c r="M172" i="2"/>
  <c r="M684" i="2"/>
  <c r="M695" i="2"/>
  <c r="M637" i="2"/>
  <c r="M169" i="2"/>
  <c r="M787" i="2"/>
  <c r="M700" i="2"/>
  <c r="M704" i="2"/>
  <c r="M705" i="2"/>
  <c r="M706" i="2"/>
  <c r="M709" i="2"/>
  <c r="M710" i="2"/>
  <c r="M713" i="2"/>
  <c r="M48" i="2"/>
  <c r="M840" i="2"/>
  <c r="M37" i="2"/>
  <c r="M41" i="2"/>
  <c r="M26" i="2"/>
  <c r="M209" i="2"/>
  <c r="M638" i="2"/>
  <c r="M494" i="2"/>
  <c r="M790" i="2"/>
  <c r="M845" i="2"/>
  <c r="M836" i="2"/>
  <c r="M38" i="2"/>
  <c r="M683" i="2"/>
  <c r="M846" i="2"/>
  <c r="M747" i="2"/>
  <c r="M34" i="2"/>
  <c r="M9" i="2"/>
  <c r="M793" i="2"/>
  <c r="M792" i="2"/>
  <c r="M697" i="2"/>
  <c r="M682" i="2"/>
  <c r="M296" i="2"/>
  <c r="M328" i="2"/>
  <c r="M789" i="2"/>
  <c r="M827" i="2"/>
  <c r="M835" i="2"/>
  <c r="M605" i="2"/>
  <c r="M576" i="2"/>
  <c r="M329" i="2"/>
  <c r="M343" i="2"/>
  <c r="M748" i="2"/>
  <c r="M17" i="2"/>
  <c r="M698" i="2"/>
  <c r="M610" i="2"/>
  <c r="M492" i="2"/>
  <c r="M330" i="2"/>
  <c r="M788" i="2"/>
  <c r="M834" i="2"/>
  <c r="M699" i="2"/>
  <c r="M342" i="2"/>
  <c r="M879" i="2"/>
  <c r="M557" i="2"/>
  <c r="M681" i="2"/>
  <c r="M639" i="2"/>
  <c r="M491" i="2"/>
  <c r="M826" i="2"/>
  <c r="M527" i="2"/>
  <c r="M875" i="2"/>
  <c r="M35" i="2"/>
  <c r="M490" i="2"/>
  <c r="M825" i="2"/>
  <c r="M876" i="2"/>
  <c r="M722" i="2"/>
  <c r="M668" i="2"/>
  <c r="M866" i="2"/>
  <c r="M723" i="2"/>
  <c r="M865" i="2"/>
  <c r="M489" i="2"/>
  <c r="M824" i="2"/>
  <c r="M607" i="2"/>
  <c r="M863" i="2"/>
  <c r="M721" i="2"/>
  <c r="M609" i="2"/>
  <c r="M556" i="2"/>
  <c r="M680" i="2"/>
  <c r="M823" i="2"/>
  <c r="M833" i="2"/>
  <c r="M577" i="2"/>
  <c r="M724" i="2"/>
  <c r="M110" i="2"/>
  <c r="M832" i="2"/>
  <c r="M580" i="2"/>
  <c r="M578" i="2"/>
  <c r="M579" i="2"/>
  <c r="M606" i="2"/>
  <c r="M111" i="2"/>
  <c r="M27" i="2"/>
  <c r="M323" i="2"/>
  <c r="M555" i="2"/>
  <c r="M170" i="2"/>
  <c r="M877" i="2"/>
  <c r="M39" i="2"/>
  <c r="M677" i="2"/>
  <c r="M213" i="2"/>
  <c r="M554" i="2"/>
  <c r="M676" i="2"/>
  <c r="M488" i="2"/>
  <c r="M297" i="2"/>
  <c r="M298" i="2"/>
  <c r="M299" i="2"/>
  <c r="M300" i="2"/>
  <c r="M301" i="2"/>
  <c r="M302" i="2"/>
  <c r="M303" i="2"/>
  <c r="M304" i="2"/>
  <c r="M305" i="2"/>
  <c r="M306" i="2"/>
  <c r="M307" i="2"/>
  <c r="M308" i="2"/>
  <c r="M309" i="2"/>
  <c r="M310" i="2"/>
  <c r="M311" i="2"/>
  <c r="M312" i="2"/>
  <c r="M314" i="2"/>
  <c r="M315" i="2"/>
  <c r="M316" i="2"/>
  <c r="M317" i="2"/>
  <c r="M318" i="2"/>
  <c r="M319" i="2"/>
  <c r="M320" i="2"/>
  <c r="M321" i="2"/>
  <c r="M313" i="2"/>
  <c r="M344" i="2"/>
  <c r="M878" i="2"/>
  <c r="M581" i="2"/>
  <c r="M324" i="2"/>
  <c r="M595" i="2"/>
  <c r="M345" i="2"/>
  <c r="M225" i="2"/>
  <c r="M584" i="2"/>
  <c r="M347" i="2"/>
  <c r="M325" i="2"/>
  <c r="M223" i="2"/>
  <c r="M224" i="2"/>
  <c r="M112" i="2"/>
  <c r="M553" i="2"/>
  <c r="M40" i="2"/>
  <c r="M211" i="2"/>
  <c r="M552" i="2"/>
  <c r="M594" i="2"/>
  <c r="M671" i="2"/>
  <c r="M672" i="2"/>
  <c r="M551" i="2"/>
  <c r="M487" i="2"/>
  <c r="M596" i="2"/>
  <c r="M550" i="2"/>
  <c r="M675" i="2"/>
  <c r="M486" i="2"/>
  <c r="M174" i="2"/>
  <c r="M548" i="2"/>
  <c r="M459" i="2"/>
  <c r="M382" i="2"/>
  <c r="M460" i="2"/>
  <c r="M461" i="2"/>
  <c r="M379" i="2"/>
  <c r="M462" i="2"/>
  <c r="M381" i="2"/>
  <c r="M380" i="2"/>
  <c r="M463" i="2"/>
  <c r="M465" i="2"/>
  <c r="M464" i="2"/>
  <c r="M467" i="2"/>
  <c r="M466" i="2"/>
  <c r="M468" i="2"/>
  <c r="M469" i="2"/>
  <c r="M470" i="2"/>
  <c r="M147" i="2"/>
  <c r="M148" i="2"/>
  <c r="M150" i="2"/>
  <c r="M145" i="2"/>
  <c r="M157" i="2"/>
  <c r="M158" i="2"/>
  <c r="M159" i="2"/>
  <c r="M143" i="2"/>
  <c r="M142" i="2"/>
  <c r="M155" i="2"/>
  <c r="M50" i="2"/>
  <c r="M49" i="2"/>
  <c r="M51" i="2"/>
  <c r="M139" i="2"/>
  <c r="M123" i="2"/>
  <c r="M124" i="2"/>
  <c r="M125" i="2"/>
  <c r="M127" i="2"/>
  <c r="M126" i="2"/>
  <c r="M128" i="2"/>
  <c r="M129" i="2"/>
  <c r="M130" i="2"/>
  <c r="M132" i="2"/>
  <c r="M133" i="2"/>
  <c r="M134" i="2"/>
  <c r="M135" i="2"/>
  <c r="M137" i="2"/>
  <c r="M136" i="2"/>
  <c r="M138" i="2"/>
  <c r="M69" i="2"/>
  <c r="M71" i="2"/>
  <c r="M99" i="2"/>
  <c r="M101" i="2"/>
  <c r="M59" i="2"/>
  <c r="M90" i="2"/>
  <c r="M70" i="2"/>
  <c r="M91" i="2"/>
  <c r="M93" i="2"/>
  <c r="M94" i="2"/>
  <c r="M95" i="2"/>
  <c r="M96" i="2"/>
  <c r="M97" i="2"/>
  <c r="M98" i="2"/>
  <c r="M74" i="2"/>
  <c r="M73" i="2"/>
  <c r="M75" i="2"/>
  <c r="M144" i="2"/>
  <c r="M388" i="2"/>
  <c r="M175" i="2"/>
  <c r="M176" i="2"/>
  <c r="M166" i="2"/>
  <c r="M171" i="2"/>
  <c r="M669" i="2"/>
  <c r="M42" i="2"/>
  <c r="M811" i="2"/>
  <c r="M810" i="2"/>
  <c r="M43" i="2"/>
  <c r="M28" i="2"/>
  <c r="M210" i="2"/>
  <c r="M44" i="2"/>
  <c r="M592" i="2"/>
  <c r="M46" i="2"/>
  <c r="M549" i="2"/>
  <c r="M348" i="2"/>
  <c r="M608" i="2"/>
  <c r="M349" i="2"/>
  <c r="M167" i="2"/>
  <c r="M545" i="2"/>
  <c r="M355" i="2"/>
  <c r="M350" i="2"/>
  <c r="M327" i="2"/>
  <c r="M331" i="2"/>
  <c r="M326" i="2"/>
  <c r="M291" i="2"/>
  <c r="M354" i="2"/>
  <c r="M585" i="2"/>
  <c r="M351" i="2"/>
  <c r="M289" i="2"/>
  <c r="M547" i="2"/>
  <c r="M544" i="2"/>
  <c r="M290" i="2"/>
  <c r="M546" i="2"/>
  <c r="M543" i="2"/>
  <c r="M542" i="2"/>
  <c r="M483" i="2"/>
  <c r="M165" i="2"/>
  <c r="M288" i="2"/>
  <c r="M286" i="2"/>
  <c r="M353" i="2"/>
  <c r="M285" i="2"/>
  <c r="M356" i="2"/>
  <c r="M284" i="2"/>
  <c r="M352" i="2"/>
  <c r="M540" i="2"/>
  <c r="M359" i="2"/>
  <c r="M539" i="2"/>
  <c r="M282" i="2"/>
  <c r="M541" i="2"/>
  <c r="M283" i="2"/>
  <c r="M287" i="2"/>
  <c r="M280" i="2"/>
  <c r="M281" i="2"/>
  <c r="M279" i="2"/>
  <c r="M537" i="2"/>
  <c r="M538" i="2"/>
  <c r="M278" i="2"/>
  <c r="M812" i="2"/>
  <c r="M277" i="2"/>
  <c r="M263" i="2"/>
  <c r="M531" i="2"/>
  <c r="M264" i="2"/>
  <c r="M532" i="2"/>
  <c r="M536" i="2"/>
  <c r="M535" i="2"/>
  <c r="M261" i="2"/>
  <c r="M262" i="2"/>
  <c r="M534" i="2"/>
  <c r="M260" i="2"/>
  <c r="M516" i="2"/>
  <c r="M517" i="2"/>
  <c r="M515" i="2"/>
  <c r="M518" i="2"/>
  <c r="M533" i="2"/>
  <c r="M514" i="2"/>
  <c r="M519" i="2"/>
  <c r="M358" i="2"/>
  <c r="M513" i="2"/>
  <c r="M61" i="2"/>
  <c r="M82" i="2"/>
  <c r="M83" i="2"/>
  <c r="M92" i="2"/>
  <c r="M102" i="2"/>
  <c r="M114" i="2"/>
  <c r="M121" i="2"/>
  <c r="M146" i="2"/>
  <c r="M415" i="2"/>
  <c r="M418" i="2"/>
  <c r="M476" i="2"/>
  <c r="M481" i="2"/>
  <c r="M484" i="2"/>
  <c r="M485" i="2"/>
  <c r="M586" i="2"/>
  <c r="M888" i="2"/>
  <c r="M896" i="2"/>
  <c r="M897" i="2"/>
  <c r="M56" i="2"/>
  <c r="M63" i="2"/>
  <c r="M374" i="2"/>
  <c r="M3" i="2"/>
  <c r="M149" i="2"/>
  <c r="M131" i="2"/>
  <c r="M902" i="2"/>
  <c r="M903" i="2"/>
  <c r="M904" i="2"/>
  <c r="M905" i="2"/>
  <c r="M906" i="2"/>
  <c r="M907" i="2"/>
  <c r="M908" i="2"/>
  <c r="M909" i="2"/>
  <c r="M910" i="2"/>
  <c r="M911" i="2"/>
  <c r="M912" i="2"/>
  <c r="M913" i="2"/>
  <c r="M914" i="2"/>
  <c r="M915" i="2"/>
  <c r="M916" i="2"/>
  <c r="M917" i="2"/>
  <c r="M918" i="2"/>
  <c r="M919" i="2"/>
  <c r="M920" i="2"/>
  <c r="M921" i="2"/>
  <c r="M922" i="2"/>
  <c r="M923" i="2"/>
  <c r="M924" i="2"/>
  <c r="M925" i="2"/>
  <c r="M926" i="2"/>
  <c r="M927" i="2"/>
  <c r="M928" i="2"/>
  <c r="M929" i="2"/>
  <c r="M930" i="2"/>
  <c r="M931" i="2"/>
  <c r="M932" i="2"/>
  <c r="M933" i="2"/>
  <c r="M934" i="2"/>
  <c r="M935" i="2"/>
  <c r="M936" i="2"/>
  <c r="M937" i="2"/>
  <c r="M938" i="2"/>
  <c r="M939" i="2"/>
  <c r="M940" i="2"/>
  <c r="M941" i="2"/>
  <c r="M942" i="2"/>
  <c r="M943" i="2"/>
  <c r="M944" i="2"/>
  <c r="M945" i="2"/>
  <c r="M946" i="2"/>
  <c r="M947" i="2"/>
  <c r="M948" i="2"/>
  <c r="M949" i="2"/>
  <c r="M950" i="2"/>
  <c r="M951" i="2"/>
  <c r="M952" i="2"/>
  <c r="M953" i="2"/>
  <c r="M954" i="2"/>
  <c r="M955" i="2"/>
  <c r="M956" i="2"/>
  <c r="M957" i="2"/>
  <c r="M958" i="2"/>
  <c r="M959" i="2"/>
  <c r="M960" i="2"/>
  <c r="M961" i="2"/>
  <c r="M962" i="2"/>
  <c r="M963" i="2"/>
  <c r="M964" i="2"/>
  <c r="M965" i="2"/>
  <c r="M966" i="2"/>
  <c r="M967" i="2"/>
  <c r="M968" i="2"/>
  <c r="M969" i="2"/>
  <c r="M970" i="2"/>
  <c r="M971" i="2"/>
  <c r="M972" i="2"/>
  <c r="M973" i="2"/>
  <c r="M974" i="2"/>
  <c r="M975" i="2"/>
  <c r="M976" i="2"/>
  <c r="M977" i="2"/>
  <c r="M978" i="2"/>
  <c r="M979" i="2"/>
  <c r="M980" i="2"/>
  <c r="M981" i="2"/>
  <c r="M982" i="2"/>
  <c r="M983" i="2"/>
  <c r="M984" i="2"/>
  <c r="M985" i="2"/>
  <c r="M986" i="2"/>
  <c r="M987" i="2"/>
  <c r="M988" i="2"/>
  <c r="M989" i="2"/>
  <c r="M990" i="2"/>
  <c r="M991" i="2"/>
  <c r="M992" i="2"/>
  <c r="M993" i="2"/>
  <c r="M994" i="2"/>
  <c r="M995" i="2"/>
  <c r="M996" i="2"/>
  <c r="M997" i="2"/>
  <c r="M998" i="2"/>
  <c r="M999" i="2"/>
  <c r="M1000" i="2"/>
  <c r="M1001" i="2"/>
  <c r="M1002" i="2"/>
  <c r="M1003" i="2"/>
  <c r="M1004" i="2"/>
  <c r="M1005" i="2"/>
  <c r="M1006" i="2"/>
  <c r="M1007" i="2"/>
  <c r="M1008" i="2"/>
  <c r="M1009" i="2"/>
  <c r="M1010" i="2"/>
  <c r="M1011" i="2"/>
  <c r="M1012" i="2"/>
  <c r="M1013" i="2"/>
  <c r="M1014" i="2"/>
  <c r="M1015" i="2"/>
  <c r="M1016" i="2"/>
  <c r="M1017" i="2"/>
  <c r="M1018" i="2"/>
  <c r="M1019" i="2"/>
  <c r="M1020" i="2"/>
  <c r="M1021" i="2"/>
  <c r="M1022" i="2"/>
  <c r="M1023" i="2"/>
  <c r="M1024" i="2"/>
  <c r="M1025" i="2"/>
  <c r="M1026" i="2"/>
  <c r="M1027" i="2"/>
  <c r="M1028" i="2"/>
  <c r="M1029" i="2"/>
  <c r="M1030" i="2"/>
  <c r="M1031" i="2"/>
  <c r="M1032" i="2"/>
  <c r="M1033" i="2"/>
  <c r="M1034" i="2"/>
  <c r="M1035" i="2"/>
  <c r="M1036" i="2"/>
  <c r="M1037" i="2"/>
  <c r="M1038" i="2"/>
  <c r="M1039" i="2"/>
  <c r="M1040" i="2"/>
  <c r="M1041" i="2"/>
  <c r="M1042" i="2"/>
  <c r="M1043" i="2"/>
  <c r="M1044" i="2"/>
  <c r="M1045" i="2"/>
  <c r="M1046" i="2"/>
  <c r="M1047" i="2"/>
  <c r="M1048" i="2"/>
  <c r="M1049" i="2"/>
  <c r="M1050" i="2"/>
  <c r="M1051" i="2"/>
  <c r="M1052" i="2"/>
  <c r="M1053" i="2"/>
  <c r="M1054" i="2"/>
  <c r="M597" i="2"/>
  <c r="E55" i="5" l="1"/>
  <c r="E54" i="5"/>
  <c r="E52" i="5"/>
  <c r="E53" i="5"/>
  <c r="E56" i="5" l="1"/>
</calcChain>
</file>

<file path=xl/sharedStrings.xml><?xml version="1.0" encoding="utf-8"?>
<sst xmlns="http://schemas.openxmlformats.org/spreadsheetml/2006/main" count="7324" uniqueCount="1316">
  <si>
    <t>Public Water Supply (PWS) &amp; Inventory Information</t>
  </si>
  <si>
    <t>PWS Name:</t>
  </si>
  <si>
    <t>PWSID:</t>
  </si>
  <si>
    <t>PWS System Classification:</t>
  </si>
  <si>
    <t>Enter Date Last Updated:</t>
  </si>
  <si>
    <r>
      <t xml:space="preserve">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</si>
  <si>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PWS System's Preferred Point of Contact (Name and Phone Number/Email Address)</t>
  </si>
  <si>
    <t xml:space="preserve">Part 1: Historical Records Review </t>
  </si>
  <si>
    <t>Type of Record</t>
  </si>
  <si>
    <t>Describe the Records Reviewed for Your Inventory</t>
  </si>
  <si>
    <r>
      <t xml:space="preserve">1. Previous Materials Evaluation
</t>
    </r>
    <r>
      <rPr>
        <i/>
        <sz val="11"/>
        <color theme="1"/>
        <rFont val="Calibri"/>
        <family val="2"/>
        <scheme val="minor"/>
      </rPr>
      <t>Example: Locations of Tier 1 lead tap sampling locations that are served by a lead service line.</t>
    </r>
  </si>
  <si>
    <r>
      <t xml:space="preserve">2. Construction Records and Plumbing Codes
</t>
    </r>
    <r>
      <rPr>
        <i/>
        <sz val="11"/>
        <color theme="1"/>
        <rFont val="Calibri"/>
        <family val="2"/>
        <scheme val="minor"/>
      </rPr>
      <t>Examples: Local ordinance adopting an international plumbing code. Permits for replacing lead service lines.</t>
    </r>
  </si>
  <si>
    <r>
      <t xml:space="preserve">3. Water System Records
</t>
    </r>
    <r>
      <rPr>
        <i/>
        <sz val="11"/>
        <color theme="1"/>
        <rFont val="Calibri"/>
        <family val="2"/>
        <scheme val="minor"/>
      </rPr>
      <t>Examples: Capital improvement plans. Standard operating procedures. Engineering standards.</t>
    </r>
  </si>
  <si>
    <r>
      <t xml:space="preserve">4. Distribution System Inspections and Records
Examples: </t>
    </r>
    <r>
      <rPr>
        <i/>
        <sz val="11"/>
        <color theme="1"/>
        <rFont val="Calibri"/>
        <family val="2"/>
        <scheme val="minor"/>
      </rPr>
      <t xml:space="preserve">Distribution system maps. Tap cards. Service line repair/replacement records. Inspection records. Meter installation records. </t>
    </r>
  </si>
  <si>
    <t>5. Other Records</t>
  </si>
  <si>
    <t>Part 2: Identifying Service Line Material During Normal Operations</t>
  </si>
  <si>
    <t xml:space="preserve">1. During which normal operating activities are you collecting information on service line material? Check all that apply. </t>
  </si>
  <si>
    <t xml:space="preserve">          Water meter reading</t>
  </si>
  <si>
    <t xml:space="preserve">          Water main repair or replacement</t>
  </si>
  <si>
    <t xml:space="preserve">          Water meter repair or replacement</t>
  </si>
  <si>
    <t xml:space="preserve">          Backflow prevention device inspection</t>
  </si>
  <si>
    <t xml:space="preserve">          Service line repair or replacement</t>
  </si>
  <si>
    <t xml:space="preserve">          Other</t>
  </si>
  <si>
    <t>If "Other", please explain:</t>
  </si>
  <si>
    <t>2. Did you develop or revise standard operating procedures to collect service line material information during normal operation?</t>
  </si>
  <si>
    <t xml:space="preserve">    If "Yes", please describe:</t>
  </si>
  <si>
    <t>Part 3:  Service Line Investigations</t>
  </si>
  <si>
    <r>
      <rPr>
        <sz val="11"/>
        <color rgb="FF000000"/>
        <rFont val="Calibri"/>
        <family val="2"/>
      </rPr>
      <t xml:space="preserve">1. Identify the service line investigation methods your system used to prepare the inventory (check all that apply). If a water system chooses an investigation method not specified by the state under 40 CFR §141.84(a)(3)(iv), state approval is required. </t>
    </r>
    <r>
      <rPr>
        <b/>
        <i/>
        <sz val="11"/>
        <color rgb="FF000000"/>
        <rFont val="Calibri"/>
        <family val="2"/>
      </rPr>
      <t>Note that investigations are not required by the LCRR but can be used by systems to assess accuracy of historical records and gather information when service line material is unknown.</t>
    </r>
    <r>
      <rPr>
        <sz val="11"/>
        <color rgb="FF000000"/>
        <rFont val="Calibri"/>
        <family val="2"/>
      </rPr>
      <t xml:space="preserve"> </t>
    </r>
  </si>
  <si>
    <t xml:space="preserve">          Visual Inspection at the Meter Pit</t>
  </si>
  <si>
    <t xml:space="preserve">          Water Quality Sampling - Other</t>
  </si>
  <si>
    <t xml:space="preserve">          Customer Self-Identification</t>
  </si>
  <si>
    <t xml:space="preserve">          Mechanical Excavation</t>
  </si>
  <si>
    <t xml:space="preserve">          CCTV Inspection at Curb Box - External</t>
  </si>
  <si>
    <t xml:space="preserve">          Vacuum Excavation</t>
  </si>
  <si>
    <t xml:space="preserve">          CCTV Inspection at Curb Box - Internal</t>
  </si>
  <si>
    <r>
      <t xml:space="preserve">          </t>
    </r>
    <r>
      <rPr>
        <sz val="11"/>
        <rFont val="Calibri"/>
        <family val="2"/>
        <scheme val="minor"/>
      </rPr>
      <t xml:space="preserve">Predictive </t>
    </r>
    <r>
      <rPr>
        <sz val="11"/>
        <color theme="1"/>
        <rFont val="Calibri"/>
        <family val="2"/>
        <scheme val="minor"/>
      </rPr>
      <t>Modeling</t>
    </r>
  </si>
  <si>
    <t xml:space="preserve">          Water Quality Sampling - Targeted</t>
  </si>
  <si>
    <t xml:space="preserve">          Water Quality Sampling - Flushed</t>
  </si>
  <si>
    <t xml:space="preserve">          Water Quality Sampling - Sequential</t>
  </si>
  <si>
    <t>2. If "Predictive Modeling", please briefly describe the model and inputs used:</t>
  </si>
  <si>
    <t>Part 4.  Inventory Format</t>
  </si>
  <si>
    <r>
      <t>Describe your inventory format in the space provided below</t>
    </r>
    <r>
      <rPr>
        <sz val="11"/>
        <rFont val="Calibri"/>
        <family val="2"/>
        <scheme val="minor"/>
      </rPr>
      <t xml:space="preserve"> (</t>
    </r>
    <r>
      <rPr>
        <i/>
        <sz val="11"/>
        <rFont val="Calibri"/>
        <family val="2"/>
        <scheme val="minor"/>
      </rPr>
      <t>e.g.</t>
    </r>
    <r>
      <rPr>
        <sz val="11"/>
        <rFont val="Calibri"/>
        <family val="2"/>
        <scheme val="minor"/>
      </rPr>
      <t xml:space="preserve">, the </t>
    </r>
    <r>
      <rPr>
        <b/>
        <sz val="11"/>
        <rFont val="Calibri"/>
        <family val="2"/>
        <scheme val="minor"/>
      </rPr>
      <t>Detailed Inventory</t>
    </r>
    <r>
      <rPr>
        <sz val="11"/>
        <rFont val="Calibri"/>
        <family val="2"/>
        <scheme val="minor"/>
      </rPr>
      <t xml:space="preserve"> worksheet, custom spreadsheet, GIS map). Pr</t>
    </r>
    <r>
      <rPr>
        <sz val="11"/>
        <color theme="1"/>
        <rFont val="Calibri"/>
        <family val="2"/>
        <scheme val="minor"/>
      </rPr>
      <t xml:space="preserve">ovide the filename and/or web </t>
    </r>
    <r>
      <rPr>
        <sz val="11"/>
        <rFont val="Calibri"/>
        <family val="2"/>
        <scheme val="minor"/>
      </rPr>
      <t xml:space="preserve">address </t>
    </r>
    <r>
      <rPr>
        <sz val="11"/>
        <color theme="1"/>
        <rFont val="Calibri"/>
        <family val="2"/>
        <scheme val="minor"/>
      </rPr>
      <t xml:space="preserve">if applicable. </t>
    </r>
    <r>
      <rPr>
        <b/>
        <i/>
        <sz val="11"/>
        <color theme="1"/>
        <rFont val="Calibri"/>
        <family val="2"/>
        <scheme val="minor"/>
      </rPr>
      <t>Note that you must submit a detailed inventory of each service line in your distribution system.</t>
    </r>
  </si>
  <si>
    <r>
      <t xml:space="preserve">Part 4.  Inventory Summary Table </t>
    </r>
    <r>
      <rPr>
        <b/>
        <vertAlign val="superscript"/>
        <sz val="12"/>
        <color theme="0"/>
        <rFont val="Calibri"/>
        <family val="2"/>
        <scheme val="minor"/>
      </rPr>
      <t>1</t>
    </r>
    <r>
      <rPr>
        <b/>
        <sz val="12"/>
        <color theme="0"/>
        <rFont val="Calibri"/>
        <family val="2"/>
        <scheme val="minor"/>
      </rPr>
      <t xml:space="preserve"> </t>
    </r>
  </si>
  <si>
    <r>
      <rPr>
        <i/>
        <sz val="11"/>
        <color rgb="FF000000"/>
        <rFont val="Calibri"/>
        <family val="2"/>
      </rPr>
      <t xml:space="preserve">When you are using the </t>
    </r>
    <r>
      <rPr>
        <b/>
        <i/>
        <sz val="11"/>
        <color rgb="FF000000"/>
        <rFont val="Calibri"/>
        <family val="2"/>
      </rPr>
      <t>Service Line Information</t>
    </r>
    <r>
      <rPr>
        <i/>
        <sz val="11"/>
        <color rgb="FF000000"/>
        <rFont val="Calibri"/>
        <family val="2"/>
      </rPr>
      <t xml:space="preserve"> worksheet, the classifications in the Column "Material Classification for the Entire Service Line" (Column M) will be used to calculate the total number of service lines for each of the four material classifications below. </t>
    </r>
  </si>
  <si>
    <t>Service Line Material Classification</t>
  </si>
  <si>
    <t>Definition</t>
  </si>
  <si>
    <t>Total Number of Service Lines
(REQUIRED to be reported under the LCRR)</t>
  </si>
  <si>
    <t>Lead</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</si>
  <si>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</si>
  <si>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</si>
  <si>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</si>
  <si>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Non-Lead</t>
  </si>
  <si>
    <t>All portions of the service line are known NOT to be lead or GRR through an evidence-based record, method, or technique.</t>
  </si>
  <si>
    <t>Lead Status Unknown</t>
  </si>
  <si>
    <t>The service line material is not known to be lead or GRR. For the entire service line or a portion of it (in cases of split ownership), there is not enough evidence to support material classification.</t>
  </si>
  <si>
    <t>TOTAL</t>
  </si>
  <si>
    <t>Notes</t>
  </si>
  <si>
    <r>
      <rPr>
        <vertAlign val="superscript"/>
        <sz val="10"/>
        <rFont val="Calibri"/>
        <family val="2"/>
        <scheme val="minor"/>
      </rPr>
      <t xml:space="preserve">1 </t>
    </r>
    <r>
      <rPr>
        <sz val="10"/>
        <rFont val="Calibri"/>
        <family val="2"/>
        <scheme val="minor"/>
      </rPr>
      <t>This summary table is for reporting material for the entire service line connecting the water main to the customer's plumbing.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</si>
  <si>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t>
    </r>
  </si>
  <si>
    <t>Part 5. Public Accessibility</t>
  </si>
  <si>
    <r>
      <t xml:space="preserve">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</si>
  <si>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</si>
  <si>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Printed tabular data</t>
  </si>
  <si>
    <t xml:space="preserve">          Static online map</t>
  </si>
  <si>
    <t xml:space="preserve">          Information on water utility mailings or newsletter</t>
  </si>
  <si>
    <t xml:space="preserve">          Online spreadsheet</t>
  </si>
  <si>
    <t xml:space="preserve">          Hard copy information available in water system office</t>
  </si>
  <si>
    <t xml:space="preserve">          Printed service line map</t>
  </si>
  <si>
    <t>If "Other", please describe:</t>
  </si>
  <si>
    <t>Location Information</t>
  </si>
  <si>
    <t>System-Owned Portion</t>
  </si>
  <si>
    <t>Customer-Owned Portion</t>
  </si>
  <si>
    <t>Unique Service Line ID</t>
  </si>
  <si>
    <t>Street Address</t>
  </si>
  <si>
    <t>Latitude (Recommended)</t>
  </si>
  <si>
    <t>Longitude (Recommended)</t>
  </si>
  <si>
    <t>Is there a Lead Connector?</t>
  </si>
  <si>
    <t>System-Owned Service Line Material</t>
  </si>
  <si>
    <t>Basis of Material Classification</t>
  </si>
  <si>
    <t>Service Line Installation Date</t>
  </si>
  <si>
    <t>Was Service Line Material Ever Lead?</t>
  </si>
  <si>
    <t>Customer-Owned Service Line Material</t>
  </si>
  <si>
    <t>Material Classification for the Entire Service Line</t>
  </si>
  <si>
    <t>Comments</t>
  </si>
  <si>
    <t>Yes</t>
  </si>
  <si>
    <t>Initial Inventory</t>
  </si>
  <si>
    <t>Single Family Residence</t>
  </si>
  <si>
    <t>Building/Plumbing Codes</t>
  </si>
  <si>
    <t>No</t>
  </si>
  <si>
    <t>Galvanized Iron/Steel</t>
  </si>
  <si>
    <t>Inventory Update</t>
  </si>
  <si>
    <t>Multi Family Residence</t>
  </si>
  <si>
    <t>Construction Drawings/Maps</t>
  </si>
  <si>
    <t>Don't Know</t>
  </si>
  <si>
    <t>Non-Lead - Copper</t>
  </si>
  <si>
    <t>School/Childcare  Facility</t>
  </si>
  <si>
    <t>Installation Date after Lead Ban</t>
  </si>
  <si>
    <t>Non-Lead - Plastic</t>
  </si>
  <si>
    <t>Business/Public Building</t>
  </si>
  <si>
    <t>Installation Record (for example, tap card)</t>
  </si>
  <si>
    <t>Non-Lead - Other</t>
  </si>
  <si>
    <t>Other</t>
  </si>
  <si>
    <t>Service Line Repair/Replacement Record</t>
  </si>
  <si>
    <t>Non-Lead - Material Unknown</t>
  </si>
  <si>
    <t>Does not meet tiering criteria</t>
  </si>
  <si>
    <t>Service Line Diameter is Greater than 2 inches</t>
  </si>
  <si>
    <t>Unknown</t>
  </si>
  <si>
    <t>Visual Inspection Record (for example, meter installation record)</t>
  </si>
  <si>
    <t>Select One</t>
  </si>
  <si>
    <t>Service Line Excavation</t>
  </si>
  <si>
    <t>Community</t>
  </si>
  <si>
    <t>Other (Describe in Comments Column (Column "N"))</t>
  </si>
  <si>
    <t>Non-Transient Non-Community</t>
  </si>
  <si>
    <t>records</t>
  </si>
  <si>
    <t>OK1001773</t>
  </si>
  <si>
    <t>100 E 2ND ST</t>
  </si>
  <si>
    <t>100 E 3RD ST</t>
  </si>
  <si>
    <t>100 EICHLING ST</t>
  </si>
  <si>
    <t>100 GENEVA CIR</t>
  </si>
  <si>
    <t>100 HUBLER RD</t>
  </si>
  <si>
    <t>100 LONGVIEW ST</t>
  </si>
  <si>
    <t>100 N MAIN ST</t>
  </si>
  <si>
    <t>100 OLD BRIDGE RD</t>
  </si>
  <si>
    <t>100 S MAIN ST</t>
  </si>
  <si>
    <t>100 SE RAILROAD ST</t>
  </si>
  <si>
    <t>100-1/2 S MAIN ST</t>
  </si>
  <si>
    <t>1000 N MAIN ST</t>
  </si>
  <si>
    <t>1001 1/2 RAY FINE DR</t>
  </si>
  <si>
    <t>1001 HENRY LN</t>
  </si>
  <si>
    <t>1001 N MAIN ST</t>
  </si>
  <si>
    <t>1001 RAY FINE DR</t>
  </si>
  <si>
    <t>1003 RAY FINE DR</t>
  </si>
  <si>
    <t>1004 HENRY LN</t>
  </si>
  <si>
    <t>1005 N MAIN ST</t>
  </si>
  <si>
    <t>1005 RAY FINE DR</t>
  </si>
  <si>
    <t>1006 HENRY LN</t>
  </si>
  <si>
    <t>1007 HENRY LN</t>
  </si>
  <si>
    <t>1007 N MAIN ST</t>
  </si>
  <si>
    <t>1007 RAY FINE DR</t>
  </si>
  <si>
    <t>1008 N HWY 10</t>
  </si>
  <si>
    <t>1009 N HWY 10</t>
  </si>
  <si>
    <t>1009 N MAIN ST</t>
  </si>
  <si>
    <t>1009 RAY FINE DR</t>
  </si>
  <si>
    <t>101 E 2ND ST</t>
  </si>
  <si>
    <t>101 EICHLING ST</t>
  </si>
  <si>
    <t>101 GENEVA CIR</t>
  </si>
  <si>
    <t>101 N CARLILE ST</t>
  </si>
  <si>
    <t>101 N MAIN ST</t>
  </si>
  <si>
    <t>101 PARK VIEW DR</t>
  </si>
  <si>
    <t>101 RAY FINE DR APT 4</t>
  </si>
  <si>
    <t>101 RAY FINE DR APT 3</t>
  </si>
  <si>
    <t>101 RAY FINE DR APT 2</t>
  </si>
  <si>
    <t>101 RAY FINE DR APT 1</t>
  </si>
  <si>
    <t>101 REDBUD DR</t>
  </si>
  <si>
    <t>101 RENA ST</t>
  </si>
  <si>
    <t>101 S CAMPBELL ST</t>
  </si>
  <si>
    <t>101 S CARLILE ST</t>
  </si>
  <si>
    <t>101 S LINDER ST</t>
  </si>
  <si>
    <t>101 S MAIN ST</t>
  </si>
  <si>
    <t>101 S WINN ST</t>
  </si>
  <si>
    <t>101 SHEFFIELD RD</t>
  </si>
  <si>
    <t>101 SOUTHWIND DR</t>
  </si>
  <si>
    <t>101 W 10TH ST</t>
  </si>
  <si>
    <t>101 W 9TH ST</t>
  </si>
  <si>
    <t>101028 S 4450TH RD</t>
  </si>
  <si>
    <t>101042 S 4450TH RD</t>
  </si>
  <si>
    <t>101053 S 4430TH RD</t>
  </si>
  <si>
    <t>101067 S 4430TH RD</t>
  </si>
  <si>
    <t>101089 HWY 10</t>
  </si>
  <si>
    <t>1011 HENRY LN</t>
  </si>
  <si>
    <t>1011 N HWY 10</t>
  </si>
  <si>
    <t>101109 HWY 10</t>
  </si>
  <si>
    <t>101113 S 4450TH RD</t>
  </si>
  <si>
    <t>101159 HWY 10</t>
  </si>
  <si>
    <t>101162 HWY 10</t>
  </si>
  <si>
    <t>101166 S 4450TH RD</t>
  </si>
  <si>
    <t>101150 S 4450TH RD</t>
  </si>
  <si>
    <t>101200 S 4450TH RD</t>
  </si>
  <si>
    <t>101205 HWY 10</t>
  </si>
  <si>
    <t>101205 S 4430TH RD</t>
  </si>
  <si>
    <t>101220 HWY 10</t>
  </si>
  <si>
    <t>101243 HWY 10</t>
  </si>
  <si>
    <t>101253 HWY 10</t>
  </si>
  <si>
    <t>101259 S 4450TH RD</t>
  </si>
  <si>
    <t>101280 HWY 10</t>
  </si>
  <si>
    <t>1013 HENRY LN</t>
  </si>
  <si>
    <t>1013 N MAIN ST</t>
  </si>
  <si>
    <t>101317 S 4450TH RD</t>
  </si>
  <si>
    <t>101432 S 4450TH RD</t>
  </si>
  <si>
    <t>101447 S 4450TH RD</t>
  </si>
  <si>
    <t>101531 S 4430TH RD</t>
  </si>
  <si>
    <t>101562 S 4450TH RD</t>
  </si>
  <si>
    <t>1016 N MAIN ST</t>
  </si>
  <si>
    <t>101615 S 4450TH RD</t>
  </si>
  <si>
    <t>15235 S 145 ST E</t>
  </si>
  <si>
    <t>101792 S 4450TH RD</t>
  </si>
  <si>
    <t>102 E 4TH ST</t>
  </si>
  <si>
    <t>102 E 5TH ST</t>
  </si>
  <si>
    <t>102 GENEVA CIR</t>
  </si>
  <si>
    <t>102 SOUTHWIND DR</t>
  </si>
  <si>
    <t>102 W 9 ST</t>
  </si>
  <si>
    <t>102043 S 4450TH RD</t>
  </si>
  <si>
    <t>102237 S 4450TH RD</t>
  </si>
  <si>
    <t>1023 EICHLING ST</t>
  </si>
  <si>
    <t>102347 S 4450TH RD</t>
  </si>
  <si>
    <t>102400 S 4450TH RD</t>
  </si>
  <si>
    <t>102642 S 4445TH RD</t>
  </si>
  <si>
    <t>102754 S 4445TH RD</t>
  </si>
  <si>
    <t>103 DOGWOOD ST</t>
  </si>
  <si>
    <t>103 E 4TH ST</t>
  </si>
  <si>
    <t>103 E 5TH ST</t>
  </si>
  <si>
    <t>103 GENEVA CIR</t>
  </si>
  <si>
    <t>103 LONGVIEW ST</t>
  </si>
  <si>
    <t>103 N MAIN ST</t>
  </si>
  <si>
    <t>103 N WINN ST</t>
  </si>
  <si>
    <t>103 NE RAILROAD ST</t>
  </si>
  <si>
    <t>103 S LINDER ST</t>
  </si>
  <si>
    <t>103 S WINN ST</t>
  </si>
  <si>
    <t>103 SE RAILROAD ST</t>
  </si>
  <si>
    <t>103 SUNRISE DR</t>
  </si>
  <si>
    <t>103 W 10TH ST</t>
  </si>
  <si>
    <t>103 W FORBUS ST</t>
  </si>
  <si>
    <t>103088 S 4436TH RD</t>
  </si>
  <si>
    <t>103124 S 4436TH RD</t>
  </si>
  <si>
    <t>103139 S 4436TH RD</t>
  </si>
  <si>
    <t>103510 S 4436TH RD</t>
  </si>
  <si>
    <t>104 E 3RD ST</t>
  </si>
  <si>
    <t>104 E 4TH ST</t>
  </si>
  <si>
    <t>104 E 5TH ST</t>
  </si>
  <si>
    <t>104 GENEVA CIR</t>
  </si>
  <si>
    <t>104 OAK ST</t>
  </si>
  <si>
    <t>104 S CARLILE ST</t>
  </si>
  <si>
    <t>104 S MAIN ST</t>
  </si>
  <si>
    <t>104 W FORBUS ST</t>
  </si>
  <si>
    <t>105 E 3RD ST</t>
  </si>
  <si>
    <t>105 E 4TH ST</t>
  </si>
  <si>
    <t>105 E 5TH ST</t>
  </si>
  <si>
    <t>105 EICHLING ST</t>
  </si>
  <si>
    <t>105 GENEVA CIR</t>
  </si>
  <si>
    <t>105 N CARLILE ST</t>
  </si>
  <si>
    <t>105 N MAIN ST</t>
  </si>
  <si>
    <t>105 S CARLILE ST</t>
  </si>
  <si>
    <t>105 S LINDER ST</t>
  </si>
  <si>
    <t>105 S MAIN ST</t>
  </si>
  <si>
    <t>105 SOUTHWIND DR</t>
  </si>
  <si>
    <t>106 E 3RD ST</t>
  </si>
  <si>
    <t>106 E 5TH ST</t>
  </si>
  <si>
    <t>106 GENEVA CIR</t>
  </si>
  <si>
    <t>106 PARKVIEW CIR</t>
  </si>
  <si>
    <t>106 RAY FINE DR</t>
  </si>
  <si>
    <t>106 SOUTHWIND DR</t>
  </si>
  <si>
    <t>106 W 9TH ST</t>
  </si>
  <si>
    <t>106 W FORBUS ST</t>
  </si>
  <si>
    <t>106 WOODWARD CIR</t>
  </si>
  <si>
    <t>107 GENEVA CIR</t>
  </si>
  <si>
    <t>107 NE RAILROAD ST</t>
  </si>
  <si>
    <t>107 S WINN ST</t>
  </si>
  <si>
    <t>107 W 4TH ST</t>
  </si>
  <si>
    <t>107 W 8TH ST</t>
  </si>
  <si>
    <t>107 W FORBUS ST</t>
  </si>
  <si>
    <t>108 1/2 SOUTHWIND DR</t>
  </si>
  <si>
    <t>108 E 4TH ST</t>
  </si>
  <si>
    <t>108 E 5TH ST</t>
  </si>
  <si>
    <t>108 E RED BUD LN</t>
  </si>
  <si>
    <t>108 EICHLING ST APT 1</t>
  </si>
  <si>
    <t>108 EICHLING ST APT 2</t>
  </si>
  <si>
    <t>108 EICHLING ST APT 3</t>
  </si>
  <si>
    <t>108 GENEVA CIR</t>
  </si>
  <si>
    <t>108 NE RAILROAD ST</t>
  </si>
  <si>
    <t>108 REDBUD DR</t>
  </si>
  <si>
    <t>108 REGAN RDG LP</t>
  </si>
  <si>
    <t>108 S CARLILE ST</t>
  </si>
  <si>
    <t>108 S MAIN ST</t>
  </si>
  <si>
    <t>108 SOUTHWIND DR</t>
  </si>
  <si>
    <t>108 SW RAILROAD ST</t>
  </si>
  <si>
    <t>108 W 10TH ST</t>
  </si>
  <si>
    <t>108 W 2ND ST</t>
  </si>
  <si>
    <t>108 W 5TH ST</t>
  </si>
  <si>
    <t>108 W 8TH ST</t>
  </si>
  <si>
    <t>109 E 4 ST</t>
  </si>
  <si>
    <t>109 E 5TH ST</t>
  </si>
  <si>
    <t>109 GENEVA CIR</t>
  </si>
  <si>
    <t>109 SOUTHWIND DR</t>
  </si>
  <si>
    <t>109 W 2ND ST</t>
  </si>
  <si>
    <t>109 W 4TH ST</t>
  </si>
  <si>
    <t>109 W 8TH ST</t>
  </si>
  <si>
    <t>110 E 3RD ST</t>
  </si>
  <si>
    <t>110 E 4TH ST</t>
  </si>
  <si>
    <t>110 E 5TH ST</t>
  </si>
  <si>
    <t>110 E 9TH ST</t>
  </si>
  <si>
    <t>110 GENEVA CIR</t>
  </si>
  <si>
    <t>110 NW RAILROAD ST</t>
  </si>
  <si>
    <t>110 SW RAILROAD ST</t>
  </si>
  <si>
    <t>1100 1/2 N MAIN ST</t>
  </si>
  <si>
    <t>1100 N MAIN ST</t>
  </si>
  <si>
    <t>1100 N MAIN ST UNIT C</t>
  </si>
  <si>
    <t>1102 N MAIN ST MASTER #1</t>
  </si>
  <si>
    <t>1102 N MAIN ST MASTER #2</t>
  </si>
  <si>
    <t>1102-1/2 N MAIN ST</t>
  </si>
  <si>
    <t>1104 N MAIN ST</t>
  </si>
  <si>
    <t>111 E 4TH ST</t>
  </si>
  <si>
    <t>111 E 5TH ST</t>
  </si>
  <si>
    <t>111 E 9TH ST</t>
  </si>
  <si>
    <t>111 GENEVA CIR</t>
  </si>
  <si>
    <t>111 RENA ST</t>
  </si>
  <si>
    <t>111 S CARLILE ST</t>
  </si>
  <si>
    <t>111 SOUTHWIND DR</t>
  </si>
  <si>
    <t>111 W 9TH ST</t>
  </si>
  <si>
    <t>1116 N MAIN ST</t>
  </si>
  <si>
    <t>112 CORLEY ST</t>
  </si>
  <si>
    <t>112 E 2ND ST</t>
  </si>
  <si>
    <t>112 E 4TH ST</t>
  </si>
  <si>
    <t>112 GENEVA CIR</t>
  </si>
  <si>
    <t>112 N GERMAN ST</t>
  </si>
  <si>
    <t>112 N HAYES ST</t>
  </si>
  <si>
    <t>112 S CAMPBELL ST</t>
  </si>
  <si>
    <t>112 S CARLILE ST</t>
  </si>
  <si>
    <t>112 S ENSMINGER ST</t>
  </si>
  <si>
    <t>112 W 2ND ST</t>
  </si>
  <si>
    <t>112 W 3RD ST</t>
  </si>
  <si>
    <t>112 W 4TH ST</t>
  </si>
  <si>
    <t>112 W 5TH ST</t>
  </si>
  <si>
    <t>112 WATERTOWER RD</t>
  </si>
  <si>
    <t>112-1/2 S CAMPBELL ST</t>
  </si>
  <si>
    <t>1120 N MAIN ST</t>
  </si>
  <si>
    <t>113 E 5TH ST</t>
  </si>
  <si>
    <t>113 GENEVA CIR</t>
  </si>
  <si>
    <t>113 LYNWOOD LN</t>
  </si>
  <si>
    <t>113 N MAIN ST</t>
  </si>
  <si>
    <t>113 S ENSMINGER ST</t>
  </si>
  <si>
    <t>114 E 5TH ST</t>
  </si>
  <si>
    <t>114 GENEVA CIR</t>
  </si>
  <si>
    <t>114 REGAN DR</t>
  </si>
  <si>
    <t>115 E 3RD ST</t>
  </si>
  <si>
    <t>115 E 4TH ST</t>
  </si>
  <si>
    <t>115 E 5TH ST</t>
  </si>
  <si>
    <t>115 GENEVA CIR</t>
  </si>
  <si>
    <t>115 N CARLILE ST</t>
  </si>
  <si>
    <t>115 N HAYES ST</t>
  </si>
  <si>
    <t>115 N HWY 10</t>
  </si>
  <si>
    <t>115 NE RAILROAD ST</t>
  </si>
  <si>
    <t>115 NW RAILROAD ST</t>
  </si>
  <si>
    <t>115 S CAMPBELL ST</t>
  </si>
  <si>
    <t>115 S CARLILE ST</t>
  </si>
  <si>
    <t>115 W 10TH ST</t>
  </si>
  <si>
    <t>115 W 3RD ST</t>
  </si>
  <si>
    <t>116 LYNWOOD DR</t>
  </si>
  <si>
    <t>117 GENEVA CIR</t>
  </si>
  <si>
    <t>117 LYNWOOD DR</t>
  </si>
  <si>
    <t>118 LYNWOOD DR</t>
  </si>
  <si>
    <t>119 GENEVA CIR</t>
  </si>
  <si>
    <t>119 LYNWOOD DR</t>
  </si>
  <si>
    <t>120 LYNWOOD DR</t>
  </si>
  <si>
    <t>1200 N HWY 10</t>
  </si>
  <si>
    <t>1200 N MAIN ST LOT 14</t>
  </si>
  <si>
    <t>1200 N MAIN ST LOT 6</t>
  </si>
  <si>
    <t>1200 N MAIN ST LOT 5</t>
  </si>
  <si>
    <t>1200 N MAIN ST LOT 4</t>
  </si>
  <si>
    <t>1200 N MAIN ST LOT 2</t>
  </si>
  <si>
    <t>1200 N MAIN ST LOT 1</t>
  </si>
  <si>
    <t>1200 N MAIN ST LOT 3</t>
  </si>
  <si>
    <t>1200 N MAIN ST LOT 7</t>
  </si>
  <si>
    <t>1200 N MAIN ST LOT 8</t>
  </si>
  <si>
    <t>1200 N MAIN ST LOT 9</t>
  </si>
  <si>
    <t>1200 N MAIN ST LOT 10</t>
  </si>
  <si>
    <t>1200 N MAIN ST LOT 11</t>
  </si>
  <si>
    <t>1200 N MAIN ST LOT 12</t>
  </si>
  <si>
    <t>1200 N MAIN ST LOT 13</t>
  </si>
  <si>
    <t>1201 N MAIN ST</t>
  </si>
  <si>
    <t>121 GENEVA CIR</t>
  </si>
  <si>
    <t>123 GENEVA CIR</t>
  </si>
  <si>
    <t>126 REGAN DR</t>
  </si>
  <si>
    <t>130 EICHLING ST</t>
  </si>
  <si>
    <t>1308 EICHLING ST</t>
  </si>
  <si>
    <t>1311 N HWY 10</t>
  </si>
  <si>
    <t>13180 E 138TH ST S</t>
  </si>
  <si>
    <t>13203 E 138TH ST S</t>
  </si>
  <si>
    <t>13255 E 143RD ST S</t>
  </si>
  <si>
    <t>13265 E 143RD ST S</t>
  </si>
  <si>
    <t>13288 S HWY 10</t>
  </si>
  <si>
    <t>13293 E 143RD ST S</t>
  </si>
  <si>
    <t>13295 E 143 ST S</t>
  </si>
  <si>
    <t>13295 S 145TH ST E</t>
  </si>
  <si>
    <t>13300 E 138TH ST S</t>
  </si>
  <si>
    <t>13325 E 143RD ST S</t>
  </si>
  <si>
    <t>13333 S 145TH ST E</t>
  </si>
  <si>
    <t>13357 E 138TH ST S</t>
  </si>
  <si>
    <t>13372 S HWY 10</t>
  </si>
  <si>
    <t>13391 E 143RD ST S</t>
  </si>
  <si>
    <t>13418 E 138TH ST S</t>
  </si>
  <si>
    <t>13421 E 143RD ST S</t>
  </si>
  <si>
    <t>13422 E 138TH ST S</t>
  </si>
  <si>
    <t>13426 E 138TH ST S</t>
  </si>
  <si>
    <t>13448 E 138TH ST S</t>
  </si>
  <si>
    <t>13570 S HWY 10</t>
  </si>
  <si>
    <t>13588 E 143RD ST S</t>
  </si>
  <si>
    <t>13613 E 139TH ST S</t>
  </si>
  <si>
    <t>13640 S HWY 10</t>
  </si>
  <si>
    <t>13703 S 145TH ST E</t>
  </si>
  <si>
    <t>13804 E 143RD ST S</t>
  </si>
  <si>
    <t>13822 S HWY 10</t>
  </si>
  <si>
    <t>13837 S HWY 10</t>
  </si>
  <si>
    <t>13844 S HWY 10</t>
  </si>
  <si>
    <t>13851 S HWY 10</t>
  </si>
  <si>
    <t>13853 S HWY 10</t>
  </si>
  <si>
    <t>13854 S 133RD ST E</t>
  </si>
  <si>
    <t>13856 S HWY 10</t>
  </si>
  <si>
    <t>13857 S HWY 10</t>
  </si>
  <si>
    <t>13861 S HWY 10</t>
  </si>
  <si>
    <t>13864 S HWY 10</t>
  </si>
  <si>
    <t>13867 S HWY 10</t>
  </si>
  <si>
    <t>13870 S HWY 10</t>
  </si>
  <si>
    <t>13875 S HWY 10</t>
  </si>
  <si>
    <t>13886 S HWY 10</t>
  </si>
  <si>
    <t>13890 E 143RD ST S</t>
  </si>
  <si>
    <t>13891 S HWY 10</t>
  </si>
  <si>
    <t>13901 E 139TH ST S</t>
  </si>
  <si>
    <t>13925 E 143RD ST S</t>
  </si>
  <si>
    <t>14235 E 143RD ST S</t>
  </si>
  <si>
    <t>13960 S HWY 10</t>
  </si>
  <si>
    <t>13965 S HWY 10</t>
  </si>
  <si>
    <t>13983 E 139TH ST S</t>
  </si>
  <si>
    <t>13998 S 145TH ST E</t>
  </si>
  <si>
    <t>1402 N MAIN ST</t>
  </si>
  <si>
    <t>14022 S HWY 10</t>
  </si>
  <si>
    <t>1404 N MAIN ST</t>
  </si>
  <si>
    <t>14051 S HWY 10</t>
  </si>
  <si>
    <t>1407 N MAIN ST</t>
  </si>
  <si>
    <t>14070 E 143RD ST S</t>
  </si>
  <si>
    <t>14073 S HWY 10</t>
  </si>
  <si>
    <t>14080 E 143RD ST S</t>
  </si>
  <si>
    <t>1409 N MAIN ST</t>
  </si>
  <si>
    <t>14093 S 145TH ST E</t>
  </si>
  <si>
    <t>14097 S HWY 10</t>
  </si>
  <si>
    <t>14110 S 133RD ST E</t>
  </si>
  <si>
    <t>14136 E 143RD ST S</t>
  </si>
  <si>
    <t>14165 E 143RD ST S</t>
  </si>
  <si>
    <t>14181 E 134TH ST</t>
  </si>
  <si>
    <t>14225 S 138TH ST E</t>
  </si>
  <si>
    <t>14270 S 133RD ST E</t>
  </si>
  <si>
    <t>14271 S 138TH ST E</t>
  </si>
  <si>
    <t>14301 S HWY 10</t>
  </si>
  <si>
    <t>14309 S HWY 10</t>
  </si>
  <si>
    <t>14329 E 143RD ST S</t>
  </si>
  <si>
    <t>14369 S 145TH ST E</t>
  </si>
  <si>
    <t>14453 S 145TH ST E</t>
  </si>
  <si>
    <t>15011 S 145TH ST E</t>
  </si>
  <si>
    <t>1502 EICHLING ST</t>
  </si>
  <si>
    <t>1504 EICHLING ST</t>
  </si>
  <si>
    <t>1505 EICHLING ST</t>
  </si>
  <si>
    <t>15299 S 145TH ST E</t>
  </si>
  <si>
    <t>1601 N HWY 10</t>
  </si>
  <si>
    <t>1604 N HWY 10</t>
  </si>
  <si>
    <t>1725 N HWY 10</t>
  </si>
  <si>
    <t>1800 N HWY 10</t>
  </si>
  <si>
    <t>1802 N HWY 10</t>
  </si>
  <si>
    <t>1821 N HWY 10</t>
  </si>
  <si>
    <t>1900 N MAIN ST UNIT B</t>
  </si>
  <si>
    <t>1900 N MAIN ST UNIT A</t>
  </si>
  <si>
    <t>1990 N HWY 10</t>
  </si>
  <si>
    <t>200 CHRISTI LN</t>
  </si>
  <si>
    <t>200 DOGWOOD ST</t>
  </si>
  <si>
    <t>200 E 8TH ST</t>
  </si>
  <si>
    <t>200 HAZEL ST</t>
  </si>
  <si>
    <t>200 HUBLER RD</t>
  </si>
  <si>
    <t>200 N GERMAN ST</t>
  </si>
  <si>
    <t>200 N MAIN ST</t>
  </si>
  <si>
    <t>200 PRIMROSE LN</t>
  </si>
  <si>
    <t>200 REDBUD DR</t>
  </si>
  <si>
    <t>200 ROCKWOOD CIR</t>
  </si>
  <si>
    <t>200 S CARLILE ST</t>
  </si>
  <si>
    <t>200 SE RAILROAD ST</t>
  </si>
  <si>
    <t>200 W 10 ST</t>
  </si>
  <si>
    <t>200 W 5TH ST</t>
  </si>
  <si>
    <t>200 W FORBUS ST APT 101</t>
  </si>
  <si>
    <t>200 W FORBUS ST APT 103</t>
  </si>
  <si>
    <t>200 W FORBUS ST APT 105</t>
  </si>
  <si>
    <t>200 W FORBUS ST APT 107</t>
  </si>
  <si>
    <t>200 W FORBUS ST APT 117</t>
  </si>
  <si>
    <t>200 W FORBUS ST APT 119</t>
  </si>
  <si>
    <t>200 W FORBUS ST APT 121</t>
  </si>
  <si>
    <t>200 W FORBUS ST APT 123</t>
  </si>
  <si>
    <t>200 W FORBUS ST APT 125</t>
  </si>
  <si>
    <t>200 W FORBUS ST APT 127</t>
  </si>
  <si>
    <t>200 W FORBUS ST APT 129</t>
  </si>
  <si>
    <t>200 W FORBUS ST APT 131</t>
  </si>
  <si>
    <t>200 W FORBUS ST APT 139</t>
  </si>
  <si>
    <t>200 W FORBUS ST APT 137</t>
  </si>
  <si>
    <t>200 W FORBUS ST APT 135</t>
  </si>
  <si>
    <t>200 W FORBUS ST APT 133</t>
  </si>
  <si>
    <t>200 W FORBUS ST APT 141</t>
  </si>
  <si>
    <t>200 W FORBUS ST APT 143</t>
  </si>
  <si>
    <t>200 W FORBUS ST APT 145</t>
  </si>
  <si>
    <t>200 W FORBUS ST APT 147</t>
  </si>
  <si>
    <t>200 W FORBUS ST APT 149</t>
  </si>
  <si>
    <t>200 W FORBUS ST APT 151</t>
  </si>
  <si>
    <t>200 W FORBUS ST APT 153</t>
  </si>
  <si>
    <t>200 W FORBUS ST APT 155</t>
  </si>
  <si>
    <t>2000 N HWY 10</t>
  </si>
  <si>
    <t>201 CHRISTI LN</t>
  </si>
  <si>
    <t>201 DOGWOOD ST</t>
  </si>
  <si>
    <t>201 N CARLILE ST</t>
  </si>
  <si>
    <t>201 N HWY 10</t>
  </si>
  <si>
    <t>201 NE RAILROAD ST</t>
  </si>
  <si>
    <t>201 REDBUD DR</t>
  </si>
  <si>
    <t>201 S CAMPBELL ST</t>
  </si>
  <si>
    <t>201 S MAIN ST</t>
  </si>
  <si>
    <t>201 S WINN ST</t>
  </si>
  <si>
    <t>201 WATERTOWER RD</t>
  </si>
  <si>
    <t>201-1 S CAMPBELL ST</t>
  </si>
  <si>
    <t>201-2 S CAMPBELL ST</t>
  </si>
  <si>
    <t>201-3 S CAMPBELL ST</t>
  </si>
  <si>
    <t>202 CHRISTI LN</t>
  </si>
  <si>
    <t>202 HAZEL ST</t>
  </si>
  <si>
    <t>202 N MAIN ST</t>
  </si>
  <si>
    <t>202 S CARLILE ST</t>
  </si>
  <si>
    <t>202 S MAIN ST</t>
  </si>
  <si>
    <t>202 SHEFFIELD RD</t>
  </si>
  <si>
    <t>203 CHRISTI LN</t>
  </si>
  <si>
    <t>203 NE RAILROAD ST</t>
  </si>
  <si>
    <t>203 WATERTOWER RD</t>
  </si>
  <si>
    <t>203 WILDWOOD TRL</t>
  </si>
  <si>
    <t>204 CHRISTI LN</t>
  </si>
  <si>
    <t>204 E 4TH ST</t>
  </si>
  <si>
    <t>204 E RED BUD LN</t>
  </si>
  <si>
    <t>204 N GERMAN ST</t>
  </si>
  <si>
    <t>204 N MAIN ST</t>
  </si>
  <si>
    <t>204 N WILDWOOD TRL</t>
  </si>
  <si>
    <t>204 PRIMROSE LN</t>
  </si>
  <si>
    <t>204 S CARLILE ST</t>
  </si>
  <si>
    <t>204 S MAIN ST</t>
  </si>
  <si>
    <t>205 CHRISTI LN</t>
  </si>
  <si>
    <t>205 DOGWOOD CIR</t>
  </si>
  <si>
    <t>205 E 4TH ST</t>
  </si>
  <si>
    <t>205 E 5TH ST</t>
  </si>
  <si>
    <t>205 E REDBUD LN</t>
  </si>
  <si>
    <t>205 ENSMINGER ST</t>
  </si>
  <si>
    <t>205 HAZEL ST</t>
  </si>
  <si>
    <t>205 REDBUD DR</t>
  </si>
  <si>
    <t>205 S CARLILE ST</t>
  </si>
  <si>
    <t>205 WATERTOWER RD</t>
  </si>
  <si>
    <t>205 WOODWARD CIR</t>
  </si>
  <si>
    <t>2051 N MAIN ST</t>
  </si>
  <si>
    <t>206 CHRISTI LN</t>
  </si>
  <si>
    <t>206 HAZEL ST</t>
  </si>
  <si>
    <t>206 N MAIN ST</t>
  </si>
  <si>
    <t>206 PRIMROSE LN</t>
  </si>
  <si>
    <t>206 S CARLILE ST</t>
  </si>
  <si>
    <t>206 S MAIN ST</t>
  </si>
  <si>
    <t>2068 N MAIN ST</t>
  </si>
  <si>
    <t>207 CHRISTI LN</t>
  </si>
  <si>
    <t>207 E RED BUD LN</t>
  </si>
  <si>
    <t>207 WATERTOWER RD</t>
  </si>
  <si>
    <t>208 E 5TH ST</t>
  </si>
  <si>
    <t>208 E 8TH ST</t>
  </si>
  <si>
    <t>208 E 9TH ST</t>
  </si>
  <si>
    <t>208 N GERMAN ST</t>
  </si>
  <si>
    <t>208 N MAIN ST</t>
  </si>
  <si>
    <t>208 N WINN ST</t>
  </si>
  <si>
    <t>208 S CAMPBELL ST</t>
  </si>
  <si>
    <t>208 S WINN ST</t>
  </si>
  <si>
    <t>208 SE RAILROAD ST</t>
  </si>
  <si>
    <t>208 SW RAILROAD ST</t>
  </si>
  <si>
    <t>208 W 5TH ST</t>
  </si>
  <si>
    <t>208 WATERTOWER RD</t>
  </si>
  <si>
    <t>2080 N MAIN ST</t>
  </si>
  <si>
    <t>209 DOGWOOD CIR</t>
  </si>
  <si>
    <t>209 E 5TH ST</t>
  </si>
  <si>
    <t>209 ENSMINGER ST</t>
  </si>
  <si>
    <t>209 N HWY 10</t>
  </si>
  <si>
    <t>209 NE RAILROAD ST</t>
  </si>
  <si>
    <t>209 NW RAILROAD ST</t>
  </si>
  <si>
    <t>209 PRIMROSE LN</t>
  </si>
  <si>
    <t>209 W RED BUD LN</t>
  </si>
  <si>
    <t>209 WATERTOWER RD</t>
  </si>
  <si>
    <t>210 HAZEL ST</t>
  </si>
  <si>
    <t>210 N MAIN ST</t>
  </si>
  <si>
    <t>211 CHRISTI LN</t>
  </si>
  <si>
    <t>211 E 5TH ST</t>
  </si>
  <si>
    <t>211 N CARLILE ST</t>
  </si>
  <si>
    <t>211 N MAIN ST</t>
  </si>
  <si>
    <t>211 NE RAILROAD ST</t>
  </si>
  <si>
    <t>211 NW RAILROAD ST</t>
  </si>
  <si>
    <t>211 REDBUD DR</t>
  </si>
  <si>
    <t>211 W REDBUD LN</t>
  </si>
  <si>
    <t>211 WILDWOOD TRL</t>
  </si>
  <si>
    <t>211A NE RAILROAD ST</t>
  </si>
  <si>
    <t>211A W 8TH ST</t>
  </si>
  <si>
    <t>211B W 8TH ST</t>
  </si>
  <si>
    <t>212 DOGWOOD ST</t>
  </si>
  <si>
    <t>212 E 8TH ST</t>
  </si>
  <si>
    <t>212 N MAIN ST</t>
  </si>
  <si>
    <t>212 S CAMPBELL ST</t>
  </si>
  <si>
    <t>212 S MAIN ST</t>
  </si>
  <si>
    <t>212 S WINN ST</t>
  </si>
  <si>
    <t>212 SW RAILROAD ST</t>
  </si>
  <si>
    <t>212 W 5TH ST</t>
  </si>
  <si>
    <t>212 W 8TH ST</t>
  </si>
  <si>
    <t>212 W RED BUD LN</t>
  </si>
  <si>
    <t>213 CHRISTI LN</t>
  </si>
  <si>
    <t>213 E 9TH ST</t>
  </si>
  <si>
    <t>213 NE RAILROAD ST</t>
  </si>
  <si>
    <t>213 S WINN ST</t>
  </si>
  <si>
    <t>2138 N MAIN ST</t>
  </si>
  <si>
    <t>214 ENSMINGER ST</t>
  </si>
  <si>
    <t>214 S MAIN ST</t>
  </si>
  <si>
    <t>214 SE RAILROAD ST</t>
  </si>
  <si>
    <t>214 SHADY LN</t>
  </si>
  <si>
    <t>214 W 4TH ST</t>
  </si>
  <si>
    <t>214 W 8TH ST</t>
  </si>
  <si>
    <t>215 CHRISTI LN</t>
  </si>
  <si>
    <t>215 N HWY 10</t>
  </si>
  <si>
    <t>215 NE RAILROAD ST</t>
  </si>
  <si>
    <t>215 S ENSMINGER ST</t>
  </si>
  <si>
    <t>215 S MAIN ST</t>
  </si>
  <si>
    <t>215 S WINN ST</t>
  </si>
  <si>
    <t>215 W 4TH ST</t>
  </si>
  <si>
    <t>215 WATERTOWER RD</t>
  </si>
  <si>
    <t>216 S CARLILE ST</t>
  </si>
  <si>
    <t>216 W 4TH ST</t>
  </si>
  <si>
    <t>216 W 8TH ST</t>
  </si>
  <si>
    <t>2168 N MAIN ST</t>
  </si>
  <si>
    <t>217 CHRISTI LN</t>
  </si>
  <si>
    <t>217 NE RAILROAD ST</t>
  </si>
  <si>
    <t>217 SHEFFIELD RD</t>
  </si>
  <si>
    <t>219 SUNRISE DR</t>
  </si>
  <si>
    <t>2208 N MAIN ST</t>
  </si>
  <si>
    <t>221 SHEFFIELD RD</t>
  </si>
  <si>
    <t>223 REDBUD LN</t>
  </si>
  <si>
    <t>223-1/2 REDBUD LN</t>
  </si>
  <si>
    <t>225 1/2 MEADOW LN</t>
  </si>
  <si>
    <t>225 MEADOW LN</t>
  </si>
  <si>
    <t>2293 N MAIN ST</t>
  </si>
  <si>
    <t>2302 N MAIN ST</t>
  </si>
  <si>
    <t>2313 N MAIN ST</t>
  </si>
  <si>
    <t>2358 N MAIN ST</t>
  </si>
  <si>
    <t>2394 N MAIN ST</t>
  </si>
  <si>
    <t>240 OLD BRIDGE RD</t>
  </si>
  <si>
    <t>2436 N MAIN ST</t>
  </si>
  <si>
    <t>2452 N MAIN ST</t>
  </si>
  <si>
    <t>2460 N MAIN ST</t>
  </si>
  <si>
    <t>2501 N MAIN ST LOT 1</t>
  </si>
  <si>
    <t>252 ROCKWOOD CIR</t>
  </si>
  <si>
    <t>2530 N MAIN ST</t>
  </si>
  <si>
    <t>299 PECAN GROVE RD</t>
  </si>
  <si>
    <t>299746 US HWY 64</t>
  </si>
  <si>
    <t>300 1/2 SMAIN</t>
  </si>
  <si>
    <t>300 DOGWOOD ST</t>
  </si>
  <si>
    <t>300 MEADOW LN</t>
  </si>
  <si>
    <t>300 N MAIN ST</t>
  </si>
  <si>
    <t>300 N WINN ST</t>
  </si>
  <si>
    <t>300 REDBUD DR</t>
  </si>
  <si>
    <t>300 S CAMPBELL ST</t>
  </si>
  <si>
    <t>300 S MAIN ST</t>
  </si>
  <si>
    <t>300 SW RAILROAD ST</t>
  </si>
  <si>
    <t>300 W 5TH ST LOT 1</t>
  </si>
  <si>
    <t>300 W 5TH ST LOT 2</t>
  </si>
  <si>
    <t>300 W 5TH ST LOT 3</t>
  </si>
  <si>
    <t>300 W 5TH ST LOT 5</t>
  </si>
  <si>
    <t>300 W 5TH ST LOT 6</t>
  </si>
  <si>
    <t>300 W 5TH ST LOT 7</t>
  </si>
  <si>
    <t>300 W 5TH ST LOT 19</t>
  </si>
  <si>
    <t>300 W 5TH ST LOT 8</t>
  </si>
  <si>
    <t>300 W 5TH ST LOT 9</t>
  </si>
  <si>
    <t>300 W 5TH ST LOT 10</t>
  </si>
  <si>
    <t>300 W 5TH ST LOT 11</t>
  </si>
  <si>
    <t>300 WOODWARD CIR</t>
  </si>
  <si>
    <t>301 CORLEY ST</t>
  </si>
  <si>
    <t>301 HIGHLAND PARK DR</t>
  </si>
  <si>
    <t>301 N MAIN ST</t>
  </si>
  <si>
    <t>301 N WINN ST</t>
  </si>
  <si>
    <t>301 NE RAILROAD ST</t>
  </si>
  <si>
    <t>301 ROGERS DR</t>
  </si>
  <si>
    <t>301 S CAMPBELL ST</t>
  </si>
  <si>
    <t>301 W 4TH ST LOT 12</t>
  </si>
  <si>
    <t>301 W 4TH ST LOT 14</t>
  </si>
  <si>
    <t>301 W 4TH ST LOT 15</t>
  </si>
  <si>
    <t>301 W 4TH ST LOT 4</t>
  </si>
  <si>
    <t>301 W 4TH ST LOT 16</t>
  </si>
  <si>
    <t>301 W 4TH ST LOT 17</t>
  </si>
  <si>
    <t>301 W 4TH ST LOT 18</t>
  </si>
  <si>
    <t>302 N WILDWOOD TRL</t>
  </si>
  <si>
    <t>302 S WINN ST</t>
  </si>
  <si>
    <t>302 WILDWOOD TRL</t>
  </si>
  <si>
    <t>303 1/2 WILDWOOD TRL</t>
  </si>
  <si>
    <t>303 DOGWOOD ST</t>
  </si>
  <si>
    <t>303 MEADOW LN</t>
  </si>
  <si>
    <t>303 NE RAILROAD ST</t>
  </si>
  <si>
    <t>303 NW RAILROAD ST</t>
  </si>
  <si>
    <t>303 S CAMPBELL ST</t>
  </si>
  <si>
    <t>303 S MAIN ST</t>
  </si>
  <si>
    <t>303 S WINN ST</t>
  </si>
  <si>
    <t>303 WILDWOOD TRL</t>
  </si>
  <si>
    <t>303-1/2 N MAIN ST</t>
  </si>
  <si>
    <t>303-1/2 S MAIN ST</t>
  </si>
  <si>
    <t>304 E 8TH ST</t>
  </si>
  <si>
    <t>304 PRIMROSE LN</t>
  </si>
  <si>
    <t>304 ROCKWOOD CIR</t>
  </si>
  <si>
    <t>304 S MAIN ST</t>
  </si>
  <si>
    <t>304-1/2 S MAIN ST</t>
  </si>
  <si>
    <t>305 N CARLILE ST</t>
  </si>
  <si>
    <t>305 N MAIN ST</t>
  </si>
  <si>
    <t>305 RAY FINE DR</t>
  </si>
  <si>
    <t>305 S CAMPBELL ST</t>
  </si>
  <si>
    <t>305 S MAIN ST</t>
  </si>
  <si>
    <t>305 S WINN ST</t>
  </si>
  <si>
    <t>305 STEVE OWENS RD</t>
  </si>
  <si>
    <t>305 WATERTOWER RD</t>
  </si>
  <si>
    <t>306 RAY FINE DR</t>
  </si>
  <si>
    <t>306 SE RAILROAD ST</t>
  </si>
  <si>
    <t>306 WILDWOOD TRL</t>
  </si>
  <si>
    <t>307 N CARLILE ST</t>
  </si>
  <si>
    <t>307 N GERMAN ST</t>
  </si>
  <si>
    <t>307 NW RAILROAD ST</t>
  </si>
  <si>
    <t>307 RAY FINE DR</t>
  </si>
  <si>
    <t>307 S CAMPBELL ST</t>
  </si>
  <si>
    <t>307 S WINN ST</t>
  </si>
  <si>
    <t>307 W 4TH ST</t>
  </si>
  <si>
    <t>308 RAY FINE DR</t>
  </si>
  <si>
    <t>308 W 8TH ST</t>
  </si>
  <si>
    <t>309 N HWY 10</t>
  </si>
  <si>
    <t>309 N MAIN ST</t>
  </si>
  <si>
    <t>309 NE RAILROAD ST</t>
  </si>
  <si>
    <t>309 NW RAILROAD ST</t>
  </si>
  <si>
    <t>309 S MAIN ST</t>
  </si>
  <si>
    <t>309 SHEFFIELD RD</t>
  </si>
  <si>
    <t>309 W 8TH ST</t>
  </si>
  <si>
    <t>310 PRIMROSE LN</t>
  </si>
  <si>
    <t>311 NW RAILROAD ST</t>
  </si>
  <si>
    <t>311 S MAIN ST</t>
  </si>
  <si>
    <t>311 W 8TH ST</t>
  </si>
  <si>
    <t>312 1/2 W 5TH ST</t>
  </si>
  <si>
    <t>312 N MAIN ST</t>
  </si>
  <si>
    <t>312 SW RAILROAD ST</t>
  </si>
  <si>
    <t>312 W 5TH ST</t>
  </si>
  <si>
    <t>312-A SW RAILROAD ST</t>
  </si>
  <si>
    <t>313 NW RAILROAD ST</t>
  </si>
  <si>
    <t>313 S MAIN ST</t>
  </si>
  <si>
    <t>313 STEVE OWENS RD</t>
  </si>
  <si>
    <t>314 SW RAILROAD ST</t>
  </si>
  <si>
    <t>314 W 5TH ST</t>
  </si>
  <si>
    <t>315 N GERMAN ST</t>
  </si>
  <si>
    <t>315 N HWY 10</t>
  </si>
  <si>
    <t>315 N MAIN ST</t>
  </si>
  <si>
    <t>315 S MAIN ST</t>
  </si>
  <si>
    <t>315 S WINN ST</t>
  </si>
  <si>
    <t>315 WATERTOWER RD</t>
  </si>
  <si>
    <t>316 W 5TH ST</t>
  </si>
  <si>
    <t>317 WOODWARD CIR</t>
  </si>
  <si>
    <t>319 S WINN ST</t>
  </si>
  <si>
    <t>319 WATERTOWER RD</t>
  </si>
  <si>
    <t>320 WATERTOWER RD</t>
  </si>
  <si>
    <t>324 WATERTOWER RD</t>
  </si>
  <si>
    <t>329 STEVE OWENS RD</t>
  </si>
  <si>
    <t>391 WOODWARD CIR</t>
  </si>
  <si>
    <t>400 DOGWOOD ST</t>
  </si>
  <si>
    <t>400 E RED BUD LN</t>
  </si>
  <si>
    <t>400 N HWY 10</t>
  </si>
  <si>
    <t>400 ROGERS DR</t>
  </si>
  <si>
    <t>400 W 8TH ST</t>
  </si>
  <si>
    <t>400 WILDWOOD TRL</t>
  </si>
  <si>
    <t>401 1/2 N WINN ST</t>
  </si>
  <si>
    <t>401 MEADOW LN</t>
  </si>
  <si>
    <t>401 N HWY 10</t>
  </si>
  <si>
    <t>401 N WINN ST</t>
  </si>
  <si>
    <t>401 NW RAILROAD ST</t>
  </si>
  <si>
    <t>401 PARK VIEW DR APT 1</t>
  </si>
  <si>
    <t>401 PARK VIEW DR APT 2</t>
  </si>
  <si>
    <t>401 PARK VIEW DR APT 3</t>
  </si>
  <si>
    <t>401 PARK VIEW DR APT 4</t>
  </si>
  <si>
    <t>401 PARK VIEW DR APT 5</t>
  </si>
  <si>
    <t>401 PARK VIEW DR APT 6</t>
  </si>
  <si>
    <t>401 PARK VIEW DR APT 7</t>
  </si>
  <si>
    <t>401 PARK VIEW DR APT 8</t>
  </si>
  <si>
    <t>401 PARK VIEW DR APT 9</t>
  </si>
  <si>
    <t>401 PARK VIEW DR APT 10</t>
  </si>
  <si>
    <t>401 PARK VIEW DR APT 16</t>
  </si>
  <si>
    <t>401 PARK VIEW DR APT 15</t>
  </si>
  <si>
    <t>401 PARK VIEW DR APT 14</t>
  </si>
  <si>
    <t>401 PARK VIEW DR APT 13</t>
  </si>
  <si>
    <t>401 PARK VIEW DR APT 12</t>
  </si>
  <si>
    <t>401 PARK VIEW DR APT 11</t>
  </si>
  <si>
    <t>401 PARK VIEW DR APT 24</t>
  </si>
  <si>
    <t>401 PARK VIEW DR APT 22</t>
  </si>
  <si>
    <t>401 PARK VIEW DR APT 21</t>
  </si>
  <si>
    <t>401 PARK VIEW DR APT 19</t>
  </si>
  <si>
    <t>401 PARK VIEW DR APT 20</t>
  </si>
  <si>
    <t>401 PARK VIEW DR APT 17</t>
  </si>
  <si>
    <t>401 PARK VIEW DR APT 18</t>
  </si>
  <si>
    <t>401 PARK VIEW DR APT 25</t>
  </si>
  <si>
    <t>401 PARKVIEW DR APT 23</t>
  </si>
  <si>
    <t>401 RAY FINE DR</t>
  </si>
  <si>
    <t>401 W 8TH ST</t>
  </si>
  <si>
    <t>401 WATERTOWER RD</t>
  </si>
  <si>
    <t>402 E RED BUD LN</t>
  </si>
  <si>
    <t>402 N MAIN ST</t>
  </si>
  <si>
    <t>402 RAY FINE DR</t>
  </si>
  <si>
    <t>403 E RED BUD LN</t>
  </si>
  <si>
    <t>403 EICHLING ST</t>
  </si>
  <si>
    <t>403 RAY FINE DR</t>
  </si>
  <si>
    <t>404 E RED BUD LN</t>
  </si>
  <si>
    <t>405 E RED BUD LN - SHOP</t>
  </si>
  <si>
    <t>405 E RED BUD LN</t>
  </si>
  <si>
    <t>405 WOODWARD CIR</t>
  </si>
  <si>
    <t>406 N HWY 10</t>
  </si>
  <si>
    <t>406 WILDWOOD TRL</t>
  </si>
  <si>
    <t>407 MEADOW LN</t>
  </si>
  <si>
    <t>407 N HWY 10</t>
  </si>
  <si>
    <t>408 N MAIN ST</t>
  </si>
  <si>
    <t>409 N MAIN ST</t>
  </si>
  <si>
    <t>411 N HWY 10</t>
  </si>
  <si>
    <t>411 NW RAILROAD ST</t>
  </si>
  <si>
    <t>412 N MAIN ST</t>
  </si>
  <si>
    <t>415 N HWY 10</t>
  </si>
  <si>
    <t>415 N WINN ST</t>
  </si>
  <si>
    <t>415 NW RAILROAD ST</t>
  </si>
  <si>
    <t>425 PECAN GROVE RD</t>
  </si>
  <si>
    <t>438 N HWY 10</t>
  </si>
  <si>
    <t>443124 E 1007TH RD</t>
  </si>
  <si>
    <t>443151 E 1011TH RD</t>
  </si>
  <si>
    <t>443201 E 1007TH RD</t>
  </si>
  <si>
    <t>443214 E 1007 RD</t>
  </si>
  <si>
    <t>443222 E 1011TH RD</t>
  </si>
  <si>
    <t>443262 E 1007TH RD</t>
  </si>
  <si>
    <t>443263 E 1011TH RD</t>
  </si>
  <si>
    <t>443324 E 1011 RD</t>
  </si>
  <si>
    <t>443456 E 1007 RD</t>
  </si>
  <si>
    <t>443493 E 1007TH RD</t>
  </si>
  <si>
    <t>443500 E 1007TH RD</t>
  </si>
  <si>
    <t>443628 E 1007TH RD</t>
  </si>
  <si>
    <t>443632 E 1007TH RD</t>
  </si>
  <si>
    <t>443650 E 1007TH RD</t>
  </si>
  <si>
    <t>443871 E 1007TH RD</t>
  </si>
  <si>
    <t>444301 E 1013TH RD</t>
  </si>
  <si>
    <t>444440 E1013 RD</t>
  </si>
  <si>
    <t>444480 E 1013TH RD</t>
  </si>
  <si>
    <t>444539 E 1013TH RD</t>
  </si>
  <si>
    <t>444569 E 1014TH RF</t>
  </si>
  <si>
    <t>444571 E 1014 RD</t>
  </si>
  <si>
    <t>444587 E 1014TH RD</t>
  </si>
  <si>
    <t>444599 E 1013TH RD</t>
  </si>
  <si>
    <t>444615 E 1013 RD</t>
  </si>
  <si>
    <t>444736 E 1013TH RD</t>
  </si>
  <si>
    <t>444753 E 1007TH RD</t>
  </si>
  <si>
    <t>444792 E 1007TH RD</t>
  </si>
  <si>
    <t>444795 E 1007TH RD</t>
  </si>
  <si>
    <t>444804 E 1013TH RD</t>
  </si>
  <si>
    <t>444851 E 1013TH LP</t>
  </si>
  <si>
    <t>444859 E 1013TH LP</t>
  </si>
  <si>
    <t>444874 E 1013TH LP</t>
  </si>
  <si>
    <t>444882 E 1013TH LP</t>
  </si>
  <si>
    <t>444885 E 1013TH LP</t>
  </si>
  <si>
    <t>444901 E 1013TH LP</t>
  </si>
  <si>
    <t>444915 E 1013TH LP</t>
  </si>
  <si>
    <t>444933 E 1013TH LP</t>
  </si>
  <si>
    <t>444961 E 1013TH LP</t>
  </si>
  <si>
    <t>444979 E1013 LP</t>
  </si>
  <si>
    <t>444982 E 1013TH LP</t>
  </si>
  <si>
    <t>444988 E 1013TH LP</t>
  </si>
  <si>
    <t>444991 E1013 LP</t>
  </si>
  <si>
    <t>444992 E 1013TH LP</t>
  </si>
  <si>
    <t>444996 E 1013TH LP</t>
  </si>
  <si>
    <t>445040 E 1021ST RD</t>
  </si>
  <si>
    <t>445047 E 1011TH RD</t>
  </si>
  <si>
    <t>445055 E 1011TH RD</t>
  </si>
  <si>
    <t>445056 E 1022ND RD</t>
  </si>
  <si>
    <t>445085 E 1011TH RD</t>
  </si>
  <si>
    <t>445086 E 1021ST RD</t>
  </si>
  <si>
    <t>445115 E 1011 RD</t>
  </si>
  <si>
    <t>445140 E 1011TH RD</t>
  </si>
  <si>
    <t>445356 E 1020TH RD</t>
  </si>
  <si>
    <t>101959 S 4450 RD</t>
  </si>
  <si>
    <t>445407 E 1020TH RD</t>
  </si>
  <si>
    <t>444599 E 1013TH RD MOBILE HM</t>
  </si>
  <si>
    <t>446977 E 980TH RD</t>
  </si>
  <si>
    <t>449 PECAN GROVE RD</t>
  </si>
  <si>
    <t>499 HIGHLAND PARK DR</t>
  </si>
  <si>
    <t>50 CLEAR CREEK RD</t>
  </si>
  <si>
    <t>500 ROGERS DR</t>
  </si>
  <si>
    <t>501 N MAIN ST</t>
  </si>
  <si>
    <t>501 WILDWOOD TRL</t>
  </si>
  <si>
    <t>503 S MAIN ST</t>
  </si>
  <si>
    <t>504 S MAIN ST</t>
  </si>
  <si>
    <t>505 WILDWOOD TRL</t>
  </si>
  <si>
    <t>506 DOGWOOD ST</t>
  </si>
  <si>
    <t>507 MEADOW LN</t>
  </si>
  <si>
    <t>509 WILDWOOD TRL</t>
  </si>
  <si>
    <t>512 N MAIN ST</t>
  </si>
  <si>
    <t>513 WILDWOOD TRL</t>
  </si>
  <si>
    <t>514 N HWY 10</t>
  </si>
  <si>
    <t>515 1/2 RAY FINE DR</t>
  </si>
  <si>
    <t>515 FIELDS ST</t>
  </si>
  <si>
    <t>515 RAY FINE DR</t>
  </si>
  <si>
    <t>54 CLEAR CREEK RD</t>
  </si>
  <si>
    <t>600 N HWY 10</t>
  </si>
  <si>
    <t>601 E RED BUD LN</t>
  </si>
  <si>
    <t>601 RAY FINE DR</t>
  </si>
  <si>
    <t>602 E RED BUD LN</t>
  </si>
  <si>
    <t>603 N MAIN ST</t>
  </si>
  <si>
    <t>604 E REDBUD LN</t>
  </si>
  <si>
    <t>604 N MAIN ST</t>
  </si>
  <si>
    <t>605 E RED BUD LN</t>
  </si>
  <si>
    <t>605 EICHLING ST</t>
  </si>
  <si>
    <t>605 RAY FINE DR</t>
  </si>
  <si>
    <t>610 N MAIN ST</t>
  </si>
  <si>
    <t>611 N HWY 10</t>
  </si>
  <si>
    <t>612 N HWY 10</t>
  </si>
  <si>
    <t>612 N MAIN ST</t>
  </si>
  <si>
    <t>613 N HWY 10</t>
  </si>
  <si>
    <t>614 N HWY 10</t>
  </si>
  <si>
    <t>615 N HWY 10</t>
  </si>
  <si>
    <t>618 NW RAILROAD ST</t>
  </si>
  <si>
    <t>65 CLEAR CREEK RD</t>
  </si>
  <si>
    <t>700 N MAIN ST</t>
  </si>
  <si>
    <t>701 N MAIN ST</t>
  </si>
  <si>
    <t>701 RAY FINE DR</t>
  </si>
  <si>
    <t>703 N MAIN ST</t>
  </si>
  <si>
    <t>703 RAY FINE DR</t>
  </si>
  <si>
    <t>705 N MAIN ST</t>
  </si>
  <si>
    <t>706 RAY FINE DR</t>
  </si>
  <si>
    <t>707 N HWY 10</t>
  </si>
  <si>
    <t>707 RAY FINE DR</t>
  </si>
  <si>
    <t>708 N HWY 10</t>
  </si>
  <si>
    <t>708 N MAIN ST</t>
  </si>
  <si>
    <t>709 N HWY 10</t>
  </si>
  <si>
    <t>710 N MAIN ST</t>
  </si>
  <si>
    <t>710 N MAIN ST BLDG B</t>
  </si>
  <si>
    <t>711 N MAIN ST</t>
  </si>
  <si>
    <t>712 N MAIN ST</t>
  </si>
  <si>
    <t>715 N MAIN ST</t>
  </si>
  <si>
    <t>800 N HWY 10</t>
  </si>
  <si>
    <t>801 N HWY 10</t>
  </si>
  <si>
    <t>801 N MAIN ST</t>
  </si>
  <si>
    <t>801 S MAIN ST</t>
  </si>
  <si>
    <t>802 N MAIN ST</t>
  </si>
  <si>
    <t>805 N MAIN ST</t>
  </si>
  <si>
    <t>808 N HWY 10</t>
  </si>
  <si>
    <t>808 N MAIN ST</t>
  </si>
  <si>
    <t>808-1/2 N HWY 10</t>
  </si>
  <si>
    <t>809 N HWY 10</t>
  </si>
  <si>
    <t>811 N HWY 10</t>
  </si>
  <si>
    <t>811 N MAIN ST</t>
  </si>
  <si>
    <t>812 N MAIN ST</t>
  </si>
  <si>
    <t>815 N HWY 10</t>
  </si>
  <si>
    <t>815 N MAIN ST</t>
  </si>
  <si>
    <t>900 N HWY 10</t>
  </si>
  <si>
    <t>903 HENRY LN</t>
  </si>
  <si>
    <t>904 N HWY 10</t>
  </si>
  <si>
    <t>905 HENRY LN</t>
  </si>
  <si>
    <t>905 N HWY 10</t>
  </si>
  <si>
    <t>908 N HWY 10</t>
  </si>
  <si>
    <t>909 HENRY LN</t>
  </si>
  <si>
    <t>911 RAY FINE DR</t>
  </si>
  <si>
    <t>912 N HWY 10</t>
  </si>
  <si>
    <t>S 4450 RD &amp; GORE LANDING RD INT - VACANT</t>
  </si>
  <si>
    <t>S 4450 RD - VACANT</t>
  </si>
  <si>
    <t>S 4450 &amp; E 1011 RD INT - AGRI METER</t>
  </si>
  <si>
    <t>2460 N MAIN ST - RR 3 BOX 120</t>
  </si>
  <si>
    <t>E 1013 LOOP &amp; SH-100 INT - VACANT</t>
  </si>
  <si>
    <t>444535 E 1013 LOOP</t>
  </si>
  <si>
    <t>LOCK &amp; DAM 16 ROAD - VACANT</t>
  </si>
  <si>
    <t>14080 E 143RD ST S - LOG</t>
  </si>
  <si>
    <t>S OF CNTY LN RD - VACANT</t>
  </si>
  <si>
    <t>15301 S 145TH ST E</t>
  </si>
  <si>
    <t>RURAL NW RAILROAD ST - VACANT</t>
  </si>
  <si>
    <t>RURAL NW RAILROAD ST - AGRI METER</t>
  </si>
  <si>
    <t>EICHLING ST - AGRI METER</t>
  </si>
  <si>
    <t>CARLILE ST / LIFT STAT</t>
  </si>
  <si>
    <t>BOOTLEG RD/COMBINED MASTR</t>
  </si>
  <si>
    <t>BOOTLEG RD / LO-FLOW MAST</t>
  </si>
  <si>
    <t>102455 S 4450 RD</t>
  </si>
  <si>
    <t>1004 RAY FINE DR</t>
  </si>
  <si>
    <t>101267 HIGHWAY 10</t>
  </si>
  <si>
    <t>100301 HIGHWAY 100 N</t>
  </si>
  <si>
    <t>444466 E 1013 RD</t>
  </si>
  <si>
    <t>444933 E 1013 LOOP - MBL</t>
  </si>
  <si>
    <t>Statistical Analysis</t>
  </si>
  <si>
    <t>remodeled since 2022 (built 1962), --, remodeled since 2022 (built 1962)</t>
  </si>
  <si>
    <t>--</t>
  </si>
  <si>
    <t>former gas station/garage. tax card lists 1952 and 2001, former gas station/garage. tax card lists 1952 and 2001</t>
  </si>
  <si>
    <t>J Lane, J Lane</t>
  </si>
  <si>
    <t>08-08-2022 meter tap paid/installed for agricultural purposes, 08-08-2022 meter tap paid/installed for agricultural purposes, 08-08-2022 meter tap paid/installed for agricultural purposes</t>
  </si>
  <si>
    <t>meter tap paid 10/18/2022, installed 02/15/2023 - acc# 352, --, meter tap paid 10/18/2022, installed 02/15/2023 - acc# 352, --</t>
  </si>
  <si>
    <t>meter tap paid/installed 08-18-2006, tax card - 2006, meter tap paid/installed 08-18-2006, tax card - 2006</t>
  </si>
  <si>
    <t>meter tap paid / installed 01-21-1993, meter tap paid / installed 01-21-1993</t>
  </si>
  <si>
    <t>meter tap paid/installed 05-25-1994; tax card - yr built 1995, meter tap paid/installed 05-25-1994; tax card - yr built 1995, meter tap paid/installed 05-25-1994; tax card - yr built 1995, tax card - yr built 1995</t>
  </si>
  <si>
    <t>meter tap paid / installed 05-22-1998, meter tap paid / installed 05-22-1998</t>
  </si>
  <si>
    <t>tax card - 1997, tax card - 1997</t>
  </si>
  <si>
    <t>07-27-1994 meter tap paid/installed tax card - yr built 1995, 07-27-1994 meter tap paid/installed tax card - yr built 1995, 07-27-1994 meter tap paid/installed tax card - yr built 1995, 07-27-1994 meter tap paid/installed tax card - yr built 1995</t>
  </si>
  <si>
    <t>tax card - 1995, tax card - 1995</t>
  </si>
  <si>
    <t>tax card - 2013, tax card - 2013</t>
  </si>
  <si>
    <t>meter pulled 2010, meter pulled 2010, meter pulled 2010</t>
  </si>
  <si>
    <t>meter installed 3/20/13; tax card year built 2013, meter installed 3/20/13; tax card year built 2013, meter installed 3/20/13; tax card year built 2013</t>
  </si>
  <si>
    <t>tax card - yr built 2000, tax card - year built 2000</t>
  </si>
  <si>
    <t>tax card - 2006</t>
  </si>
  <si>
    <t>tax card - 1988, tax card - 1988</t>
  </si>
  <si>
    <t>meter tap paid/installed 6-01-2001, tax card - yr built 2002, tax card - yr built 2002, meter tap paid/installed 6-01-2001, tax card - yr built 2002, tax card - yr built 2002</t>
  </si>
  <si>
    <t>mobile home (2008), but meter /site had pre-existing meter w/ unknown installation details, mobile home (2008), but meter /site had pre-existing meter w/ unknown installation details</t>
  </si>
  <si>
    <t>--, Older home (1960?) and newer mobile home?</t>
  </si>
  <si>
    <t>new or renovated house (tax card -2006/2007) at existing meter site(?), new or renovated house (tax card -2006/2007) at existing meter site(?)</t>
  </si>
  <si>
    <t>meter tap paid/installed 07-06-2011 acc# 1092, meter tap paid/installed 07-06-2011 acc# 1092</t>
  </si>
  <si>
    <t>tax card yr built - 2011, tax card yr built - 2011, tax card yr built - 2011, tax card yr built - 2011</t>
  </si>
  <si>
    <t>meter tap paid/installed 12-02-1999, JL identified the meter and helped upon reactivation</t>
  </si>
  <si>
    <t>08-19-2019 meter tap installed, 08-19-2019 meter tap installed, 08-19-2019 meter tap installed, 08-19-2019 meter tap installed</t>
  </si>
  <si>
    <t>11-22-2021 meter tap paid / installed, 11-22-2021 meter tap paid / installed, 11-22-2021 meter tap paid / installed, 11-22-2021 meter tap paid / installed</t>
  </si>
  <si>
    <t>01-05-1993 meter tap paid/installed acc# 733, --, 01-05-1993 meter tap paid/installed acc# 733, --</t>
  </si>
  <si>
    <t>Jeremy Lane</t>
  </si>
  <si>
    <t>meter tap paid/installed 04-04-1995, meter tap paid/installed 04-04-1995</t>
  </si>
  <si>
    <t>new/er home (2022) with existing /older meter, new/er home (2022) with existing /older meter</t>
  </si>
  <si>
    <t>home (1988) with older/existing meter, home (1988) with older/existing meter</t>
  </si>
  <si>
    <t>1999 home , unknown meter date install, 1999 home , unknown meter date install</t>
  </si>
  <si>
    <t>tax card - yr built 1993, tax card - yr built 1993</t>
  </si>
  <si>
    <t>09-20-2022 meter tap paid/installed, 09-20-2022 meter tap paid/installed, 09-20-2022 meter tap paid/installed</t>
  </si>
  <si>
    <t>tax card 1996, meter tap docs on file, tax card 1996, meter tap docs on file</t>
  </si>
  <si>
    <t>meter tap paid/installed 05-01-1998 acc# 1444, meter tap paid/installed 05-01-1998 acc# 1444, tax card - shop bldg - 2018</t>
  </si>
  <si>
    <t>tax card - 2002, tax card - 2002</t>
  </si>
  <si>
    <t>Year built from matched tax records, Year built from matched tax records</t>
  </si>
  <si>
    <t>tap /meter installed 01-21-2004 (Sam&amp;JLane w.o.), tax card - 2005, tap /meter installed 01-21-2004 (Sam&amp;JLane w.o.), tax card - 2005</t>
  </si>
  <si>
    <t>Meter tap paid/installed 07/26/2011, tax record 2014, Meter tap paid/installed 07/26/2011, tax record 2014</t>
  </si>
  <si>
    <t>meter tap paid/installed 05-09-2000, meter tap paid/installed 05-09-2000</t>
  </si>
  <si>
    <t>03-14-2022 meter tap paid/installed for agricultural purposes, 03-14-2022 meter tap paid/installed for agricultural purposes, 03-14-2022 meter tap paid/installed for agricultural purposes, 03-14-2022 meter tap paid/installed for agricultural purposes</t>
  </si>
  <si>
    <t>2004 mobile home w/ older tap / meter, 2004 mobile home w/ older tap / meter</t>
  </si>
  <si>
    <t>tax card -1997, tax card -1997</t>
  </si>
  <si>
    <t>03-03-2021 meter tap for equipment shed, 03-03-2021 meter tap for equipment shed, 03-03-2021 meter tap for equipment shed</t>
  </si>
  <si>
    <t>1995 mobile home w/ older, existing meter/tap, 1995 mobile home w/ older, existing meter/tap</t>
  </si>
  <si>
    <t>tax card - 1998, tax card - 1998</t>
  </si>
  <si>
    <t>meter/tap was installed to supply "hog barn" acc# 2266, meter/tap was installed to supply "hog barn" acc# 2266</t>
  </si>
  <si>
    <t>meter tap paid/installed 09-25-2002 acc# 2015, meter tap paid/installed 09-25-2002 acc# 2015</t>
  </si>
  <si>
    <t>mobile home , unknown meter/tap date, --, mobile home , unknown meter/tap date</t>
  </si>
  <si>
    <t>tax card - 1987, tax card - 1987</t>
  </si>
  <si>
    <t>tax card - 2000, tax card - 2000</t>
  </si>
  <si>
    <t>meter tap 3-13-2013; tax card - 2013, meter tap 3-13-2013; tax card year built 2013, meter tap 3-13-2013; tax card - 2013</t>
  </si>
  <si>
    <t>01-20-2021 meter tap paid /installed acc# 1896, 01-20-2021 meter tap paid /installed acc# 1896, 01-20-2021 meter tap paid /installed acc# 1896</t>
  </si>
  <si>
    <t>tax card - 2002, meter tap paid/installed11-12-1999, tax card - yr built 2002, tax card - 2002, meter tap paid/installed 06-01-2001, tax card - yr built 2002, meter tap paid/installed 06-01-2001</t>
  </si>
  <si>
    <t>tax card - 1989, --, tax card - 1989</t>
  </si>
  <si>
    <t>tax card - year built 2001, tax card - year built 2001, tax card - year built 2001, tax card - year built 2001</t>
  </si>
  <si>
    <t>06-24-2019 meter tap paid, 06-24-2019 acc# 1608 - installed meter/ tap for mobile home, 06-24-2019 meter tap paid, 06-24-2019 acc# 1608 - installed meter/ tap for mobile home</t>
  </si>
  <si>
    <t>tap installed 1994 acc# 935, yr built 1994, tap installed 1994 acc# 935, yr built 1994</t>
  </si>
  <si>
    <t>08-23-2018 meter tap paid/ installed acc# 1459, 08-23-2018 meter tap paid/ installed acc# 1459, 08-23-2018 meter tap paid/ installed acc# 1459</t>
  </si>
  <si>
    <t>tax card - yr built 1998, tax card - yr built 1998</t>
  </si>
  <si>
    <t>tax card - year built 2000, tax card - year built 2000</t>
  </si>
  <si>
    <t>meter tap paid/installed 11-12-1999, older home?</t>
  </si>
  <si>
    <t>meter tap paid/installed 09-02-1999, tax card - yr build 2006, meter tap paid/installed 09-02-1999, tax card - yr build 2006</t>
  </si>
  <si>
    <t>tax card - 1992, tax card - 1992</t>
  </si>
  <si>
    <t>tax card - 2000, other meter &amp; tap fee docs in customer file, tax card - 2000, other meter &amp; tap fee docs in customer file</t>
  </si>
  <si>
    <t>tax card - 2000, tax card -2000</t>
  </si>
  <si>
    <t>--, concrete pad behind GPWA shop, bldg torn down long ago</t>
  </si>
  <si>
    <t>new construction on old (1954) site, new construction on old (1954) site</t>
  </si>
  <si>
    <t>tax card - 1999, tax card - 1999</t>
  </si>
  <si>
    <t>--, survey - plastic / poly / pex</t>
  </si>
  <si>
    <t>was meter previously assigned as 303-1/2 Campbell (acc# 2115), was meter previously assigned as 303-1/2 Campbell (acc# 2115)</t>
  </si>
  <si>
    <t>meter tap paid/installed 10-23-1997, meter tap paid/installed 10-23-1997</t>
  </si>
  <si>
    <t>tax card - 1990, tax card - 1990</t>
  </si>
  <si>
    <t>2" water tap,10-24-2012, acc# 1619, --, 2" water tap,10-24-2012, acc# 1619</t>
  </si>
  <si>
    <t>tax card - 1993, Main meter for Kitchenettes, etc. previously laundromat, tax card - 1993, Main meter for Kitchenettes, etc. previously laundromat</t>
  </si>
  <si>
    <t>meter tap paid/installed 10-29-2007 acc# 2367, meter tap paid/installed 10-29-2007 acc# 2367</t>
  </si>
  <si>
    <t>tax card - 1993, meter tap records, tax card - 1993, meter tap records</t>
  </si>
  <si>
    <t>2006 mobile home w/ older tap / meter, 2006 mobile home w/ older tap / meter</t>
  </si>
  <si>
    <t>2023 commercial bldg w/ tap/meter of unknown install date, 2023 commercial bldg w/ tap/meter of unknown install date</t>
  </si>
  <si>
    <t>tax card - 2004, tax card - 2004</t>
  </si>
  <si>
    <t>meter tap paid/installed 02-17-2015 acc# 2120, meter tap paid/installed 02-17-2015 acc# 2120</t>
  </si>
  <si>
    <t>09-27-2022 meter tap paid/installed for shop building, 09-27-2022 meter tap paid/installed for shop building, 09-27-2022 meter tap paid/installed for shop building, 09-27-2022 meter tap paid/installed for shop building</t>
  </si>
  <si>
    <t>tax card - 1991, tax card - 1991</t>
  </si>
  <si>
    <t>larger tap installed, tax card - 2000 build date, larger tap installed, tax card - 2000 build date, larger tap installed, tax card - 2000 build date, larger tap installed, tax card - 2000 build date</t>
  </si>
  <si>
    <t>per tax record: 8-12-21 SOLD OLD HOUSE TO BE MOVED - BUILT NEW HOUSE FOR 1994, per tax record: 8-12-21 SOLD OLD HOUSE TO BE MOVED - BUILT NEW HOUSE FOR 1994, per tax record: 8-12-21 SOLD OLD HOUSE TO BE MOVED - BUILT NEW HOUSE FOR 1994</t>
  </si>
  <si>
    <t>meter tap paid/installed 07-28-2014 (acc# 2006 - RV Spots), meter tap paid/installed 07-28-2014 (acc# 2006 - RV Spots)</t>
  </si>
  <si>
    <t>tax card - 2008, tax card - 2008</t>
  </si>
  <si>
    <t>--, plastic/poly/pex via customer survey</t>
  </si>
  <si>
    <t>06-17-2021 meter tap paid/installed, tax card - 2022, 06-17-2021 meter tap paid/installed, 06-17-2021 meter tap paid/installed, tax card - 2022, --</t>
  </si>
  <si>
    <t>tax card - 2001, tax card - 2001</t>
  </si>
  <si>
    <t>1996 mobile home with older/existing meter, 1996 mobile home with older/existing meter, 1996 mobile home with older/existing meter</t>
  </si>
  <si>
    <t>tax card - 1994, tax card - 1994</t>
  </si>
  <si>
    <t>--, funeral home (old church bldg), funeral home (old church bldg)</t>
  </si>
  <si>
    <t>1997 mobile home w/ older, existing meter, --, 1997 mobile home w/ older, existing meter</t>
  </si>
  <si>
    <t>water tap coupon redeemed 2008, tax card bldg 2012, water tap coupon redeemed 2008, tax card bldg 2012</t>
  </si>
  <si>
    <t>meter/tap installed 02-21-2008, tax card - 2008, meter/tap installed 02-21-2008, tax card - 2008</t>
  </si>
  <si>
    <t>water tap fee 8-22-2007, water tap fee 8-22-2007, tax card year built 2008, acc #2383, water tap fee 8-22-2007, tax card year built 2008, --</t>
  </si>
  <si>
    <t>meter tap 12-10-2009, meter tap 12-10-2009, initially installed for a portable classroom, meter tap 12-10-2009, --</t>
  </si>
  <si>
    <t>meter tap installed 05-31-2017 (activity center) &amp; existing bldg/s?</t>
  </si>
  <si>
    <t>water tap fee 06-13-2019, acc #1598, --, water tap fee 06-13-2019, acc #1598 = "tiny home", acc# 1598 = "tiny home"</t>
  </si>
  <si>
    <t>one of 12 meters paid/tapped between 8/17/1998 and 02/02/2001 acc# 1498, one of 12 meters paid/tapped between 8/17/1998 and 02/02/2001 acc# 1498</t>
  </si>
  <si>
    <t>paid/tapped between 8/17/1998 and 02/02/2001 acc# 1498, paid/tapped between 8/17/1998 and 02/02/2001 acc# 1498</t>
  </si>
  <si>
    <t>tax card - 1996,  meter tap 1994, tax card - 1996,  meter tap 1994</t>
  </si>
  <si>
    <t>09-18-2018 meter tap paid/installed, tax card -2019, --, 09-18-2018 meter tap paid/installed, tax card -2019</t>
  </si>
  <si>
    <t>05-20-2009 meter/tap installed for acc# 542,  tax card shows 2002 mobile home on site, --, 05-20-2009 meter/tap installed for acc# 542,  tax card shows 2002 mobile home on site, --</t>
  </si>
  <si>
    <t>07-26-1994, tap paid/installed, tax card - yr built 1996, --, 07-26-1994, tap paid/installed, tax card - yr built 1996, --</t>
  </si>
  <si>
    <t>tax card - 1993, tax card - 1993</t>
  </si>
  <si>
    <t>2006 tax card, meter install unknown, 2006 tax card, meter install unknown, 2006 tax card, meter install unknown</t>
  </si>
  <si>
    <t>03-21-2002, tax card 2015, 03-21-2002, tax card 2015</t>
  </si>
  <si>
    <t>water meter tap paid/installed 01-03-1996, 70s home with 90s tap</t>
  </si>
  <si>
    <t>meter tap paid/installed 1993 (customer file), meter tap paid/installed 1993 (customer file)</t>
  </si>
  <si>
    <t>meter tap paid/installed 1994, but tax card build = 1976, meter tap paid/installed 1994, but tax card build = 1976</t>
  </si>
  <si>
    <t>meter tap paid/installed 05-24-1999, older mobile home?</t>
  </si>
  <si>
    <t>tax card - 2005, tax card - 2005</t>
  </si>
  <si>
    <t>customer file (tap paid between 1999 &amp; 2002), tax card - 2002, customer file (tap paid between 1999 &amp; 2002), tax card - 2002</t>
  </si>
  <si>
    <t>meter tap paid/installed  01-03-1996, meter tap paid/installed  01-03-1996</t>
  </si>
  <si>
    <t>meter tap paid/installed - 06-25-2015, 2015 mobile home, meter tap paid/installed - 06-25-2015, 2015 mobile home</t>
  </si>
  <si>
    <t>meter tap paid/installed - 06-25-2015, 2010 mobile home, meter tap paid/installed - 06-25-2015, 2010 mobile home</t>
  </si>
  <si>
    <t>10-23-2019 meter tap paid / installed, --, 10-23-2019 meter tap paid / installed, --</t>
  </si>
  <si>
    <t>09-01-2023 meter tap paid/installed - agri meter, 09-01-2023 meter tap paid/installed - agri meter, 09-01-2023 meter tap paid/installed - agri meter, --</t>
  </si>
  <si>
    <t>meter tap installed 10-04-2019, meter tap installed 10-04-2019</t>
  </si>
  <si>
    <t>2002 tap installed - customer file - xmas tree farm irrigation, xmas tree farm irrigation</t>
  </si>
  <si>
    <t>tax card - yr built 1987, tax card - yr built 1987</t>
  </si>
  <si>
    <t>tax card - yr built 1989, tax card - yr built 1989</t>
  </si>
  <si>
    <t>11-13-2014 meter tap paid/installed, tax card - 2015, customer survey = plastic/poly/pex, 11-13-2014 meter tap paid/installed, tax card - 2015, customer survey = plastic/poly/pex</t>
  </si>
  <si>
    <t>03-09-2011, meter tap paid / installed acc# 1031, tax card - 2014, --, 03-09-2011, meter tap paid / installed acc# 1031, tax card build date 2014, --</t>
  </si>
  <si>
    <t>2000 log-style (tax record) w/ older existing meter, 2000 log-style (tax record) w/ older existing meter</t>
  </si>
  <si>
    <t>2007-04-23 00:00:00, 04-23-2007 meter tap paid / installed (replaced an older meter that had been pulled), 1975 build date on tax card</t>
  </si>
  <si>
    <t>tax card - 2006, tax card - 2006</t>
  </si>
  <si>
    <t>05-05-1996 tap installed, tax card - 1996, 05-05-1996 tap installed, tax card - 1996</t>
  </si>
  <si>
    <t>supplied a perk test &amp; installed a meter in 2003, supplied a perk test &amp; installed a meter in 2003</t>
  </si>
  <si>
    <t>meter tap paid/installed 08/21/2003 acc# 2114 - older home or mobile home?</t>
  </si>
  <si>
    <t>meter tap paid/installed 08-22-2002, tax card - yr built 2000, meter tap paid/installed 08-22-2002, tax card - yr built 2000</t>
  </si>
  <si>
    <t>meter tap paid / installed 02-15-1996, tax card - yr built 1997, meter tap paid / installed 02-15-1996, tax card - yr built 1997</t>
  </si>
  <si>
    <t>meter tap paid/installed 03-13-2000 acc# 1682, tax card - yr built 2000, meter tap paid/installed 03-13-2000 acc# 1682, tax card - yr built 2000</t>
  </si>
  <si>
    <t>meter tap installed 09-02-2010 (for 1995 mobile home), meter tap installed 09-02-2010 (for 1995 mobile home), --</t>
  </si>
  <si>
    <t>Meter tap paid/installed01-24-1993 acc# 2046, Meter tap paid/installed 12-04-2002 acc# 2046</t>
  </si>
  <si>
    <t>2022 mobile home (tax) w older, existing meter, 2022 mobile home (tax) w older, existing meter</t>
  </si>
  <si>
    <t>tax card - 2015, tax card - 2015</t>
  </si>
  <si>
    <t>tap &amp; meter likely placed in 2011, tax card - 2022 (see customer file notes), --</t>
  </si>
  <si>
    <t>1993 mobile home w older, existing meter, 1993 mobile home w older, existing meter</t>
  </si>
  <si>
    <t>2006 (tax card) with older, existing meter, 2006 (tax card) with older, existing meter</t>
  </si>
  <si>
    <t>2011 tax card w/ older, existing meter, 2011 tax card w/ older, existing meter</t>
  </si>
  <si>
    <t>tax card 1998, meter install date unknown, tax card 1998, meter install date unknown</t>
  </si>
  <si>
    <t>tax card - 2016, tax card - 2016</t>
  </si>
  <si>
    <t>2015 mobile w older, existing meter, 2015 mobile w older, existing meter, Customer says he ran the PEX/PVC himself from meter to mfg home.</t>
  </si>
  <si>
    <t>meter tap paid / installed 08-17-2022, tax card 2023, --, meter tap paid / installed 08-17-2022</t>
  </si>
  <si>
    <t>additionally new tap fee paid 09/08/2005, tax card - 1988</t>
  </si>
  <si>
    <t>01-24-1993 meter tap paid/installed; 1995 tax card/yr built, --, 01-24-1993 meter tap paid/installed; 1995 tax card/yr built, --</t>
  </si>
  <si>
    <t>tax card - 2007, tax card - 2007</t>
  </si>
  <si>
    <t>10-27-1992 meter tap paid/installed, tax card build date 1993, --, 10-27-1992 meter tap paid/installed, tax card build date 1993, --</t>
  </si>
  <si>
    <t>tax card - 2003, tax card - 2003</t>
  </si>
  <si>
    <t>tax card - 1996, tax card - 1996</t>
  </si>
  <si>
    <t>meter tap paid/inst'd 08-04-1998, tax card yr built - 1998, meter tap paid/inst'd 08-04-1998, tax card yr built</t>
  </si>
  <si>
    <t>meter tap paid/inst'd 08-04-1998, tax card yr built - 1998, meter tap paid/inst'd 08-04-1998, tax card yr built - 1998</t>
  </si>
  <si>
    <t>tax card - yr built 2000, tax card - yr built 2000, tax card - yr built 2000, tax card - yr built 2000</t>
  </si>
  <si>
    <t>water tap fee 12-03-1998, acc#1532, --, water tap fee 12-03-1998, acc#1532, --</t>
  </si>
  <si>
    <t>2020 mobile home with older/existing meter/tap, 2020 mobile home with older/existing meter/tap</t>
  </si>
  <si>
    <t>1992 mobile home (tax card) w/ older, existing meter, 1992 mobile home (tax card) w/ older, existing meter</t>
  </si>
  <si>
    <t>mobile home w/ older, existing meter, mobile home w/ older, existing meter</t>
  </si>
  <si>
    <t>tax card - yr built 2000, --, tax card - yr built 2000, --</t>
  </si>
  <si>
    <t>meter tap paid/installed 06-12-2000 (building tax card = 1984), meter tap paid/installed 06-12-2000 (building tax card = 1984)</t>
  </si>
  <si>
    <t>survey w/ photo, survey w/ photo</t>
  </si>
  <si>
    <t>PVC to building, copper inside building - JL, PVC to building, copper inside building - JL</t>
  </si>
  <si>
    <t>tap /meter installed 01-02-2008, installed for acc# 2386 double -wide, tap /meter installed 01-02-2008</t>
  </si>
  <si>
    <t>meter/tap installed 04-13-2016, triplex, meter/tap installed 04-13-2016, triplex</t>
  </si>
  <si>
    <t>J Lane, survey - plastic / poly / pex</t>
  </si>
  <si>
    <t>meter tap paid/inst'd 12-14-2011, tax card - yr built 2012, meter tap paid/inst'd 12-14-2011, tax card - yr built 2012</t>
  </si>
  <si>
    <t>tax card - yr built 2000, --, tax card - yr built 2000</t>
  </si>
  <si>
    <t>tax card 1988 , with older, existing meter, tax card 1988 , with older, existing meter</t>
  </si>
  <si>
    <t>older mobile home, older mobile home</t>
  </si>
  <si>
    <t>tax card - 1987, tax card - yr built 1987</t>
  </si>
  <si>
    <t>mobile home, mobile home</t>
  </si>
  <si>
    <t>meter tap paid/installed 08-18-1995, meter tap paid /installed  06-16-1995</t>
  </si>
  <si>
    <t>tax card - yr built 1995, --, tax card - yr built 1995, --</t>
  </si>
  <si>
    <t>meter tap paid/installed 12-01-2000, tax card - 2001, meter tap paid/installed 12-01-2000, tax card - 2001</t>
  </si>
  <si>
    <t>2008 tax card w/ older, existing meter, 2008 tax card w/ older, existing meter</t>
  </si>
  <si>
    <t>Meter tap paid/inst'd 11-07-1997 acc# 1378, Meter tap paid/inst'd 11-07-1997 acc# 1378</t>
  </si>
  <si>
    <t>meter tap paid/installed 11-05-2007 acc# 2386, meter tap paid/installed 11-05-2007 acc# 2386</t>
  </si>
  <si>
    <t>tap paid/installed 08-21-1996, tax card - 1998, tap paid/installed 08-21-1996, tax card - 1998</t>
  </si>
  <si>
    <t>Tapped 2000, tax record yr built 2005, Tapped 2000, tax record yr built 2005</t>
  </si>
  <si>
    <t>J Lane, Jeremy Lane</t>
  </si>
  <si>
    <t>2" meter for BB field irrigation, --, 2" meter for BB field irrigation, but possibility exists that it could still service an outbuilding</t>
  </si>
  <si>
    <t>meter activated 2001, tax card yr -built 2001, --, meter activated 2001, tax card yr -built 2001, --</t>
  </si>
  <si>
    <t>meter tap paid /installed 02-11-2020 (formerly apt laundry bldg), meter tap paid /installed 02-11-2020 (formerly apt laundry bldg)</t>
  </si>
  <si>
    <t>water meter paid/installed 03-22-2013, tax card - 2013, water meter paid/installed 03-22-2013, tax card - 2013</t>
  </si>
  <si>
    <t>tax card - yr built 2000, tax card - yr built 2000</t>
  </si>
  <si>
    <t>Jeremy Lane, Jeremy Lane (says owner ran whole new line this year = 2024)</t>
  </si>
  <si>
    <t>tax card 1995, tax card 1995</t>
  </si>
  <si>
    <t>--, survey</t>
  </si>
  <si>
    <t>tap paid / installed 09-04-1996, tax card - 1996, tap paid / installed 09-04-1996, tax card - 1996</t>
  </si>
  <si>
    <t>meter tap paid/installed 02/12/2015 acc# 2116, tax card - 2015, meter tap paid/installed 02/12/2015 acc# 2116, tax card - 2015</t>
  </si>
  <si>
    <t>meter tap paid/installed 09-08-1999, meter tap paid/installed 09-08-1999</t>
  </si>
  <si>
    <t>tax card - yr built 1995, tax card - yr built 1995</t>
  </si>
  <si>
    <t>05-13-2022 meter tap installed, --, 05-13-2022 meter tap installed, owner has not done much with property as yet, --</t>
  </si>
  <si>
    <t>1" meter is between cafeteria &amp; 1st/2nd grade classrooms, as of 2018 feeds kitchen &amp; saferoom; originally set for garden area, --, 1" meter is between cafeteria &amp; 1st/2nd grade classrooms, as of 2018 feeds kitchen &amp; saferoom; originally set for garden area, --</t>
  </si>
  <si>
    <t>01-02-2020 meter tap paid/ installed, --, 01-02-2020 meter tap paid/ installed, --</t>
  </si>
  <si>
    <t>--, survey = Plastic /Poly/ Pex</t>
  </si>
  <si>
    <t>12-14-2011 water tap pd/inst'd acc# 1369, tax card - yr built 2012, 12-14-2011 water tap pd/inst'd acc# 1369, tax card - yr built 2012</t>
  </si>
  <si>
    <t>meter tap paid/installed 11-04-2016, acc# 2276, meter tap paid/installed 11-04-2016, acc# 2276</t>
  </si>
  <si>
    <t>06-19-2020 tap/meter installed; paid 05-07-2020 - acc #1776, --, 06-19-2020 tap/meter installed; paid 05-07-2020 - acc #1776, --</t>
  </si>
  <si>
    <t>tax card - yr built 1993 (aka 223 Pecan Cir), tax card - yr built 1993 (aka 223 Pecan Cir)</t>
  </si>
  <si>
    <t>water tap paid/installed 11-27-06, water tap paid/installed 11-27-06</t>
  </si>
  <si>
    <t>meter/tap installed 10-13-2006, formerly listed as 221-1/2 MEADOW LN, meter/tap installed 10-13-2006</t>
  </si>
  <si>
    <t>tax card - 2008, tax card - yr built 2008</t>
  </si>
  <si>
    <t>meter tap paid/installed 08-14-2000, meter tap paid/installed 08-14-2000</t>
  </si>
  <si>
    <t>water tap paid/installed 01-23-2006, formerly seq 1030 aka 15 PECAN GROVE RD, water tap paid/installed 01-23-2006</t>
  </si>
  <si>
    <t>tap paid/installed 07-24-1997, tx card - yr built 2001, tap paid/installed 07-24-1997, tx card - yr built 2001 also survey</t>
  </si>
  <si>
    <t>tax card - yr built 1990, tax card - yr built 1990</t>
  </si>
  <si>
    <t>Developer confirmed mobile home park meters /materials set approx 2002. Most on customer side are PVC or Pex., --, Developer confirmed mobile home park meters /materials set approx 2002. Most on customer side are PVC or Pex., --</t>
  </si>
  <si>
    <t>Developer confirmed mobile home park meters /materials set approx 2002. Most on customer side are PVC or Pex., --, Developer confirmed mobile home park meters /materials set approx 2002. Most on customer side are PVC or Pex., Developer confirmed mobile home park meters /materials set approx 2002. Most on customer side are PVC or Pex.</t>
  </si>
  <si>
    <t>meter taps paid/installed 11-06-2002 acc# 2034, tax card - yr built 2007, --, meter taps paid/installed 11-06-2002 acc# 2034, tax card - yr built 2007, --</t>
  </si>
  <si>
    <t>10-04-1993 meter tap paid/installed; 2006 tax card - garage bldg, --, 10-04-1993 meter tap paid/installed; 2006 tax card - garage bldg, --</t>
  </si>
  <si>
    <t>2005 mobile home w/ older existing meter, 2005 mobile home w/ older existing meter</t>
  </si>
  <si>
    <t>tax card - 2007, --, tax card - yr built 2007, --</t>
  </si>
  <si>
    <t>10-07-20 meter/tap installed; Paid 09/02/20 - acc# 1849, --, 10-07-20 meter/tap installed; Paid 09/02/20 - acc# 1849, --</t>
  </si>
  <si>
    <t>04-07-1993 meter tap paid/installed (acc# 772-previous storage bldg), --, 04-07-1993 meter tap paid/installed (acc# 772-previous storage bldg), --</t>
  </si>
  <si>
    <t>tax card - 1989, --, tax card - 1989, --</t>
  </si>
  <si>
    <t>JL</t>
  </si>
  <si>
    <t>plumbed via town crew @ 2013, --, plumbed via town crew @ 2013</t>
  </si>
  <si>
    <t>tax card - 1996, --, tax card - 1996, --</t>
  </si>
  <si>
    <t>10-07-20 meter/tap installed; Paid 09/02/20 - acc# 1850, --, 10-07-20 meter/tap installed; Paid 09/02/20 - acc# 1850, --</t>
  </si>
  <si>
    <t>07-31-2019 2" water tap fee / installed, --, 07-31-2019 2" water tap fee / installed       (master meter for several mobile homes)</t>
  </si>
  <si>
    <t>hydrant = plumbed via town crew @ 2013, --, hydrant = plumbed via town crew @ 2013, --</t>
  </si>
  <si>
    <t>splash pad built 2015, --, splash pad built 2015</t>
  </si>
  <si>
    <t>10-07-20 meter/tap installed; Paid 09/02/20 - acc# 1853, --, 10-07-20 meter/tap installed; Paid 09/02/20 - acc# 1853, --</t>
  </si>
  <si>
    <t>2024 build w/ older, existing meter, 2024 build w/ older, existing meter</t>
  </si>
  <si>
    <t>08-02-2011 2" meter tap paid /installed for Laundry, --, 08-02-2011 2" meter tap paid /installed for Laundry</t>
  </si>
  <si>
    <t>meter tap paid/installed 9-11-2006, tax card - 2006, meter tap paid/installed 9-11-2006, tax card - 2006</t>
  </si>
  <si>
    <t>water tap paid/installed, water tap paid/installed</t>
  </si>
  <si>
    <t>meter tap installed 03-24-2010, --, meter tap installed 03-24-2010, --</t>
  </si>
  <si>
    <t>customer file, customer file</t>
  </si>
  <si>
    <t>tax card - yr built 2008, tax card - yr built 2008</t>
  </si>
  <si>
    <t>05-18-1994 meter taps paid/installed (acc# 2350/mobile home), --, 05-18-1994 meter taps paid/installed (acc# 2350/mobile home)</t>
  </si>
  <si>
    <t>2002 mobile home w/ older, existing meter, 2002 mobile home w/ older, existing meter</t>
  </si>
  <si>
    <t>2009 building with older/existing meter, 2009 building with older/existing meter</t>
  </si>
  <si>
    <t>meter tap 08-11-2008 , acc# 1154 original site, --, meter tap 08-11-2008 , acc# 1154 original site, --</t>
  </si>
  <si>
    <t>water meter paid/installed - 11-05-2013, water meter paid/installed - 11-05-2013</t>
  </si>
  <si>
    <t>tax card - yr built 1997, tax card - yr built 1997</t>
  </si>
  <si>
    <t>constructed approx year 2000, all PVC per JL, constructed approx year 2000</t>
  </si>
  <si>
    <t>meter tap paid/installed 06-07-2000, tax card yr built -2000, meter tap paid/installed 06-07-2000, tax card yr built -2000</t>
  </si>
  <si>
    <t>meter paid/installed May 1994, tax card yr built = 2000, --, meter paid/installed May 1994, tax card yr built = 2000, --</t>
  </si>
  <si>
    <t>meter tap installed 07-01-2010, tax card, yr built = 2010, meter tap installed 07-01-2010, tax card, yr built = 2010, meter tap installed 07-01-2010, tax card, yr built = 2010</t>
  </si>
  <si>
    <t>meter tap paid/installed 01-05-1996 acc# 1099, meter tap paid/installed 01-05-1996 acc# 1099</t>
  </si>
  <si>
    <t>meter tap paid/installed 01-10-2000 (mobile home? now vacant), meter tap paid/installed 01-10-2000 (mobile home? now vacant)</t>
  </si>
  <si>
    <t>meter tap paid/installed 10-11-2000 acc# 1770, meter tap paid/installed 10-11-2000 acc# 1770</t>
  </si>
  <si>
    <t>--, tax card - yr built 1965</t>
  </si>
  <si>
    <t>tax card - yr built 1994, --, tax card - yr built 1994, --</t>
  </si>
  <si>
    <t>tax card - yr built 1994, --, tax card - yr built 1994</t>
  </si>
  <si>
    <t>1997 mobile home w/ older, existing meter, 1997 mobile home w/ older, existing meter</t>
  </si>
  <si>
    <t>tax card - year built 2000, tax card - year built 2000, tax card - year built 2000, tax card - year built 2000</t>
  </si>
  <si>
    <t>tax card - 1996, customer file record, tax card - 1996, customer file record</t>
  </si>
  <si>
    <t>meter/tap installed 04-22-2008, tax card 2009, formerly acc#2434 REGAN RDG ADTN LOTS 18-19.  PAID FOR 1" METER  &amp; TAP April 08.. Moved meter w/ new tap in Jan 2009. (paid)., meter/tap installed 04-22-2008, tax card 2009</t>
  </si>
  <si>
    <t>meter tap paid / installed 08-12-2002; tax card - year built 2003, --, meter tap paid / installed 08-12-2002; tax card - year built 2003, --</t>
  </si>
  <si>
    <t>09-23-2022 1" meter tap paid/installed - shop bldg, --, 09-23-2022 1" meter tap paid/installed, --</t>
  </si>
  <si>
    <t>10-02-2017 water tap installed (paid 09-27-2017), --, 10-02-2017 water tap installed (paid 09-27-2017), --</t>
  </si>
  <si>
    <t>09-11-2007 meter tap paid/ installed, --, 09-11-2007 meter tap paid/ installed, --</t>
  </si>
  <si>
    <t>09-11-2007 meter tap paid/ installed, --, 09-11-2007 meter tap paid/ installed for irrigation / sprinkler system, --</t>
  </si>
  <si>
    <t>meter tap installed 06-29-2016, --, meter tap installed 06-29-2016</t>
  </si>
  <si>
    <t>2002 tax card, customer file, 2002 tax card, customer file</t>
  </si>
  <si>
    <t>meter tap paid/installed 12-10-2014, tax card - 2017, meter tap paid/installed 12-10-2014, tax card - 2017</t>
  </si>
  <si>
    <t>meter tap paid/inst'd 03-14-2012, tax card - yr built 2013, meter tap paid/inst'd 03-14-2012, tax card - yr built 2013</t>
  </si>
  <si>
    <t>--, response after Nov 2025 letter</t>
  </si>
  <si>
    <t>09-29-2020 meter tap paid / installed, 09-29-2020 meter tap paid / installed</t>
  </si>
  <si>
    <t>tax card - year built 1992, tax card - year built 1992</t>
  </si>
  <si>
    <t>meter tap paid/installed 07-05-2000</t>
  </si>
  <si>
    <t>meter tap paid/installed 07/27/1998 - taylor ck rd</t>
  </si>
  <si>
    <t>meter tap paid/installed 04-05-2012, mobile home, meter tap paid/installed 04-05-2012, mobile home</t>
  </si>
  <si>
    <t>meter tap paid /installed  06-16-1995, meter tap paid /installed  06-16-1995</t>
  </si>
  <si>
    <t>tax card - year built 2005, tap 03-18-2009 acc# 894, --, tax card - year built 2005, tap 03-18-2009 acc# 894</t>
  </si>
  <si>
    <t>meter tap paid/installed 12-15-1998, older mobile home or old home?</t>
  </si>
  <si>
    <t>tap/meter installed  11-05-2007, tap/meter installed  11-05-2007</t>
  </si>
  <si>
    <t>meter tap paid/installed 05-05-2015, tax card - 2015, meter tap paid/installed 05-05-2015, tax card - 2015</t>
  </si>
  <si>
    <t>meter tap paid /installed 07-08-1998 acc#1489, meter tap paid /installed 07-08-1998 acc#1489</t>
  </si>
  <si>
    <t>--, response to Cher Nation inspection letter 4/1/26</t>
  </si>
  <si>
    <t>meter tap paid/ installed for shop 11-04-2015, meter tap paid/ installed for shop 11-04-2015</t>
  </si>
  <si>
    <t>meter tap paid/installed 08-01-2002, tax card - 2003, meter tap paid/installed 08-01-2002, tax card - 2003</t>
  </si>
  <si>
    <t>tap paid/installed 06-30-1998, tax card - yr built 1999, tap paid/installed 06-30-1998, tax card - yr built 1999</t>
  </si>
  <si>
    <t>02-01-2023 water meter tap paid/installed, acc# 380; tax card = built 2023, --, 02-01-2023 water meter tap paid/installed, acc# 380; tax card = built 2023, --</t>
  </si>
  <si>
    <t>tap installed Sept 2005, tax card - built 2006 - acc# 2160, --, tap installed Sept 2005, tax card - built 2006 - acc# 2160</t>
  </si>
  <si>
    <t>tax card - yr built 2001, tax card - yr built 2001</t>
  </si>
  <si>
    <t>water tap paid /installed 07-09-1998, water tap paid /installed 07-09-1998</t>
  </si>
  <si>
    <t>tap paid/installed 11-19-1996, tax card - yr built 2001, tap paid/installed 11-19-1996, tax card - yr built 2001</t>
  </si>
  <si>
    <t>05-31-2017 meter tap paid/installed, tax card - yr built 2018, --, 05-31-2017 meter tap paid/installed, tax card - yr built 2018, --</t>
  </si>
  <si>
    <t>tax card - yr built 1992, tax card - yr built 1992</t>
  </si>
  <si>
    <t>meter tap installed acc# 1267, tax card, building date = 2018, --, meter tap installed acc# 1267, tax card, building date = 2018, --</t>
  </si>
  <si>
    <t>meter tap installed 10-07-2016, tax card year built = 2017, meter tap installed 10-07-2016, tax card year built = 2017, meter tap installed 10-07-2016, tax card year built = 2017, meter tap installed 10-07-2016, tax card year built = 2017</t>
  </si>
  <si>
    <t>meter tap paid/installed 05-14-1996 acc# 1159, tax card -1997, meter tap paid/installed 05-14-1996 acc# 1159 tax card -1997</t>
  </si>
  <si>
    <t>meter tap 11-01-2016, --, meter tap 11-01-2016</t>
  </si>
  <si>
    <t>--, survey - requests verification</t>
  </si>
  <si>
    <t>tax card - year built 2000, --, tax card - year built 2000, --</t>
  </si>
  <si>
    <t>tax card - year built 2000, --, tax card - year built 2000, tax card - year built 2000</t>
  </si>
  <si>
    <t>tap paid/installed 04-05-1996, tax card - 1996, tap paid/installed 04-05-1996, tax card - 1996</t>
  </si>
  <si>
    <t>10-12-2021 - meter tap paid/installed Ice House relocation, --, 10-12-2021 - Ice House relocation, --</t>
  </si>
  <si>
    <t>meter tap paid/installed 11-01-1996, tax card 1996, meter tap paid/installed 11-01-1996, tax card 1996</t>
  </si>
  <si>
    <t>meter tap paid/installed 07-13-2000, tax card - yr built 2001, meter tap paid/installed 07-13-2000, tax card - yr built 2001</t>
  </si>
  <si>
    <t>tax card yr built - 1992, tax card yr built - 1992</t>
  </si>
  <si>
    <t>water tap paid/installed 08-01-2006, water tap paid/installed 08-01-2006</t>
  </si>
  <si>
    <t>--, original building/store, original building/store</t>
  </si>
  <si>
    <t>meter tap 05-23-2016, tax card - built 2015, --, meter tap 05-23-2016, tax card - built 2015</t>
  </si>
  <si>
    <t>--, --</t>
  </si>
  <si>
    <t>tax card - yr built 1988, --, tax card - yr built 1988, --</t>
  </si>
  <si>
    <t>08-20-1992 meter tap paid installed, older bldg relocated here - tax card 1964, --, 08-20-1992 meter tap paid installed, older bldg relocated here - tax card 1964</t>
  </si>
  <si>
    <t>meter paid/installed 05-12-2014, tax card - 2019, meter paid/installed 05-12-2014, tax card - 2019</t>
  </si>
  <si>
    <t>meter tap paid /installed 05-26-1998 acc# 1449, --</t>
  </si>
  <si>
    <t>water tap fee / installed 10-15-2019, --, water tap fee / installed 10-15-2019, --</t>
  </si>
  <si>
    <t>01-24-2005 meter paid/installed (where existed one previously?)</t>
  </si>
  <si>
    <t>meter tap paid/inst'd 02-23-2012 (agri meter), meter tap paid/inst'd 02-23-2012 (agri meter)</t>
  </si>
  <si>
    <t>10-08-2021 meter tap paid/installed for agricultural purposes, --, 10-08-2021 meter tap paid/installed for agricultural purposes, --</t>
  </si>
  <si>
    <t>municipal property, municipal property</t>
  </si>
  <si>
    <t>wholesale water supply, wholesale water supply</t>
  </si>
  <si>
    <t>05-29-24 meter tap / installed, 05-29-24 meter tap / installed, 05-29-24 meter tap / installed, 05-29-24 meter tap / installed</t>
  </si>
  <si>
    <t>09-19-2023 meter tap paid, installed 11-28-2023, --, 09-19-2023 meter tap paid, installed 11-28-2023. meter is locked and not yet in service, --</t>
  </si>
  <si>
    <t>new meter tapped July 2024, new meter tapped July 2024, mobile home</t>
  </si>
  <si>
    <t>plant built in 1992 (GPWA created), plant built in 1992</t>
  </si>
  <si>
    <t>TAP PAID/INSTALLED 10-18-2024, TAP PAID/INSTALLED 10-18-2024 (MOBILE HOME)</t>
  </si>
  <si>
    <t>METER TAP PAID/INSTALLED 10/29/2024, METER TAP PAID/INSTALLED 10/29/2024</t>
  </si>
  <si>
    <t>new meter installed, new meter installed</t>
  </si>
  <si>
    <t>meter installed 12/10/2024, new meter installed</t>
  </si>
  <si>
    <t>METER INSTALLED 5/20/25, Meter installed 5/20/25</t>
  </si>
  <si>
    <t>METER TAP PAID/INSTALLED 07-02-25, METER TAP PAID/INSTALLED 07-02-25</t>
  </si>
  <si>
    <t>meter tap installed Aug 2025, meter tap installed Aug 2025</t>
  </si>
  <si>
    <t>New service/ meter &amp; tap installed, New service/ meter &amp; tap installed</t>
  </si>
  <si>
    <t>RV Park = Kelly Hickelheim</t>
  </si>
  <si>
    <t>301 DOGWOOD ST</t>
  </si>
  <si>
    <t>1009 HENRY LN</t>
  </si>
  <si>
    <t>100050 S 4430 RD</t>
  </si>
  <si>
    <t>2501 N MAIN ST LOT 17</t>
  </si>
  <si>
    <t>105 SE RAILROAD ST</t>
  </si>
  <si>
    <t>209 S CAMPBELL ST</t>
  </si>
  <si>
    <t>13776 E 138TH ST S</t>
  </si>
  <si>
    <t>100990 HIGHWAY 10</t>
  </si>
  <si>
    <t>110 SHADY LANE</t>
  </si>
  <si>
    <t>Cherokee Nation provided crews for vacuum excavations and statistical analysis based on a percentage of active and inactive meter sites in May 2026.</t>
  </si>
  <si>
    <t>Cason LeBlanc / 918-775-9672 / cason-leblanc@cherokee.org OR Jeremy Lane, 918-489-2483 / publicworks@townofgoreok.gov</t>
  </si>
  <si>
    <t>Gore Public Works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</si>
</sst>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Arial"/>
      <family val="2"/>
    </font>
    <font>
      <sz val="12"/>
      <color theme="1"/>
      <name val="Arial"/>
      <family val="2"/>
    </font>
    <font>
      <i/>
      <sz val="11"/>
      <name val="Calibri"/>
      <family val="2"/>
      <scheme val="minor"/>
    </font>
    <font>
      <b/>
      <sz val="11"/>
      <color theme="0"/>
      <name val="Calibri"/>
      <family val="2"/>
      <scheme val="minor"/>
    </font>
    <font>
      <i/>
      <sz val="11"/>
      <color theme="1"/>
      <name val="Calibri"/>
      <family val="2"/>
      <scheme val="minor"/>
    </font>
    <font>
      <b/>
      <i/>
      <sz val="11"/>
      <color theme="1"/>
      <name val="Calibri"/>
      <family val="2"/>
      <scheme val="minor"/>
    </font>
    <font>
      <b/>
      <sz val="12"/>
      <color theme="0"/>
      <name val="Calibri"/>
      <family val="2"/>
      <scheme val="minor"/>
    </font>
    <font>
      <sz val="11"/>
      <name val="Calibri"/>
      <family val="2"/>
      <scheme val="minor"/>
    </font>
    <font>
      <b/>
      <sz val="11"/>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sz val="11"/>
      <color rgb="FF000000"/>
      <name val="Calibri"/>
      <family val="2"/>
    </font>
    <font>
      <b/>
      <i/>
      <sz val="11"/>
      <color rgb="FF000000"/>
      <name val="Calibri"/>
      <family val="2"/>
    </font>
    <font>
      <i/>
      <sz val="11"/>
      <color rgb="FF000000"/>
      <name val="Calibri"/>
      <family val="2"/>
    </font>
    <font>
      <sz val="8"/>
      <name val="Calibri"/>
      <family val="2"/>
      <scheme val="minor"/>
    </font>
  </fonts>
  <fills count="13">
    <fill>
      <patternFill patternType="none"/>
    </fill>
    <fill>
      <patternFill patternType="gray125"/>
    </fill>
    <fill>
      <patternFill patternType="solid">
        <fgColor rgb="FF005EA2"/>
        <bgColor indexed="64"/>
      </patternFill>
    </fill>
    <fill>
      <patternFill patternType="solid">
        <fgColor rgb="FFD9E8F6"/>
        <bgColor indexed="64"/>
      </patternFill>
    </fill>
    <fill>
      <patternFill patternType="solid">
        <fgColor theme="0"/>
        <bgColor indexed="64"/>
      </patternFill>
    </fill>
    <fill>
      <patternFill patternType="solid">
        <fgColor theme="0" tint="-4.9989318521683403E-2"/>
        <bgColor indexed="64"/>
      </patternFill>
    </fill>
    <fill>
      <patternFill patternType="solid">
        <fgColor rgb="FF162E51"/>
        <bgColor indexed="64"/>
      </patternFill>
    </fill>
    <fill>
      <patternFill patternType="solid">
        <fgColor rgb="FF97D4EA"/>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rgb="FFC65911"/>
        <bgColor indexed="64"/>
      </patternFill>
    </fill>
    <fill>
      <patternFill patternType="solid">
        <fgColor rgb="FF833C0C"/>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theme="1"/>
      </top>
      <bottom style="thin">
        <color theme="1"/>
      </bottom>
      <diagonal/>
    </border>
    <border>
      <left/>
      <right/>
      <top style="thin">
        <color theme="1"/>
      </top>
      <bottom style="thin">
        <color theme="1"/>
      </bottom>
      <diagonal/>
    </border>
    <border>
      <left/>
      <right style="thin">
        <color auto="1"/>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thick">
        <color indexed="64"/>
      </right>
      <top style="medium">
        <color indexed="64"/>
      </top>
      <bottom/>
      <diagonal/>
    </border>
    <border>
      <left/>
      <right style="thick">
        <color indexed="64"/>
      </right>
      <top/>
      <bottom style="medium">
        <color indexed="64"/>
      </bottom>
      <diagonal/>
    </border>
    <border>
      <left/>
      <right style="thick">
        <color indexed="64"/>
      </right>
      <top/>
      <bottom/>
      <diagonal/>
    </border>
    <border>
      <left style="thin">
        <color indexed="64"/>
      </left>
      <right style="thick">
        <color indexed="64"/>
      </right>
      <top style="thin">
        <color indexed="64"/>
      </top>
      <bottom style="medium">
        <color indexed="64"/>
      </bottom>
      <diagonal/>
    </border>
    <border>
      <left style="thin">
        <color indexed="64"/>
      </left>
      <right/>
      <top style="thin">
        <color theme="1"/>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rgb="FF000000"/>
      </right>
      <top style="thin">
        <color indexed="64"/>
      </top>
      <bottom style="thin">
        <color indexed="64"/>
      </bottom>
      <diagonal/>
    </border>
  </borders>
  <cellStyleXfs count="1">
    <xf numFmtId="0" fontId="0" fillId="0" borderId="0"/>
  </cellStyleXfs>
  <cellXfs count="150">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14" fontId="0" fillId="0" borderId="0" xfId="0" applyNumberFormat="1" applyAlignment="1">
      <alignment vertical="center"/>
    </xf>
    <xf numFmtId="0" fontId="1" fillId="0" borderId="0" xfId="0" applyFont="1" applyAlignment="1">
      <alignment vertical="center"/>
    </xf>
    <xf numFmtId="0" fontId="2" fillId="0" borderId="0" xfId="0" applyFont="1" applyAlignment="1">
      <alignment vertical="center"/>
    </xf>
    <xf numFmtId="0" fontId="0" fillId="4" borderId="0" xfId="0" applyFill="1"/>
    <xf numFmtId="0" fontId="9" fillId="6" borderId="4" xfId="0" applyFont="1" applyFill="1" applyBorder="1" applyAlignment="1">
      <alignment horizontal="left" vertical="center"/>
    </xf>
    <xf numFmtId="0" fontId="9" fillId="6" borderId="0" xfId="0" applyFont="1" applyFill="1" applyAlignment="1">
      <alignment horizontal="left" vertical="center"/>
    </xf>
    <xf numFmtId="0" fontId="9" fillId="6" borderId="5" xfId="0" applyFont="1" applyFill="1" applyBorder="1" applyAlignment="1">
      <alignment horizontal="left" vertical="center"/>
    </xf>
    <xf numFmtId="0" fontId="0" fillId="0" borderId="9" xfId="0" applyBorder="1" applyAlignment="1">
      <alignment vertical="top" wrapText="1"/>
    </xf>
    <xf numFmtId="0" fontId="2" fillId="4" borderId="2" xfId="0" applyFont="1" applyFill="1" applyBorder="1" applyAlignment="1">
      <alignment vertical="top" wrapText="1"/>
    </xf>
    <xf numFmtId="0" fontId="7" fillId="4" borderId="2" xfId="0" applyFont="1" applyFill="1" applyBorder="1" applyAlignment="1">
      <alignment vertical="top" wrapText="1"/>
    </xf>
    <xf numFmtId="0" fontId="0" fillId="4" borderId="0" xfId="0" applyFill="1" applyAlignment="1">
      <alignment horizontal="left" vertical="top" wrapText="1"/>
    </xf>
    <xf numFmtId="0" fontId="0" fillId="0" borderId="0" xfId="0" applyAlignment="1">
      <alignment vertical="top"/>
    </xf>
    <xf numFmtId="0" fontId="7" fillId="3" borderId="3" xfId="0" applyFont="1" applyFill="1" applyBorder="1" applyAlignment="1" applyProtection="1">
      <alignment horizontal="left" vertical="top" wrapText="1"/>
      <protection locked="0"/>
    </xf>
    <xf numFmtId="0" fontId="0" fillId="4" borderId="4" xfId="0" applyFill="1" applyBorder="1" applyAlignment="1">
      <alignment vertical="center" wrapText="1"/>
    </xf>
    <xf numFmtId="0" fontId="0" fillId="4" borderId="0" xfId="0" applyFill="1" applyAlignment="1">
      <alignment vertical="center" wrapText="1"/>
    </xf>
    <xf numFmtId="0" fontId="0" fillId="4" borderId="5" xfId="0" applyFill="1" applyBorder="1" applyAlignment="1">
      <alignment vertical="center" wrapText="1"/>
    </xf>
    <xf numFmtId="0" fontId="0" fillId="4" borderId="5" xfId="0" applyFill="1" applyBorder="1"/>
    <xf numFmtId="0" fontId="2" fillId="0" borderId="6" xfId="0" applyFont="1" applyBorder="1" applyAlignment="1">
      <alignment wrapText="1"/>
    </xf>
    <xf numFmtId="0" fontId="0" fillId="4" borderId="0" xfId="0" applyFill="1" applyAlignment="1">
      <alignment wrapText="1"/>
    </xf>
    <xf numFmtId="0" fontId="6" fillId="2" borderId="9" xfId="0" applyFont="1" applyFill="1" applyBorder="1" applyAlignment="1">
      <alignment horizontal="center" vertical="center" wrapText="1"/>
    </xf>
    <xf numFmtId="0" fontId="0" fillId="4" borderId="5" xfId="0" applyFill="1" applyBorder="1" applyAlignment="1">
      <alignment wrapText="1"/>
    </xf>
    <xf numFmtId="0" fontId="2" fillId="0" borderId="22" xfId="0" applyFont="1" applyBorder="1" applyAlignment="1">
      <alignment horizontal="center" vertical="center" wrapText="1"/>
    </xf>
    <xf numFmtId="0" fontId="2" fillId="0" borderId="9" xfId="0" applyFont="1" applyBorder="1" applyAlignment="1">
      <alignment horizontal="left" vertical="center" wrapText="1" indent="1"/>
    </xf>
    <xf numFmtId="3" fontId="0" fillId="0" borderId="16" xfId="0" applyNumberFormat="1" applyBorder="1" applyAlignment="1">
      <alignment horizontal="center" vertical="center"/>
    </xf>
    <xf numFmtId="0" fontId="2" fillId="4" borderId="2" xfId="0" applyFont="1" applyFill="1" applyBorder="1" applyAlignment="1">
      <alignment horizontal="right" vertical="center" wrapText="1"/>
    </xf>
    <xf numFmtId="3" fontId="0" fillId="4" borderId="3" xfId="0" applyNumberFormat="1" applyFill="1" applyBorder="1" applyAlignment="1">
      <alignment horizontal="right" vertical="center"/>
    </xf>
    <xf numFmtId="3" fontId="0" fillId="7" borderId="9" xfId="0" applyNumberFormat="1" applyFill="1" applyBorder="1" applyAlignment="1">
      <alignment horizontal="center" vertical="center"/>
    </xf>
    <xf numFmtId="0" fontId="0" fillId="0" borderId="5" xfId="0" applyBorder="1"/>
    <xf numFmtId="0" fontId="0" fillId="0" borderId="0" xfId="0" applyAlignment="1">
      <alignment horizontal="center"/>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0" fillId="10" borderId="0" xfId="0" applyFill="1" applyAlignment="1">
      <alignment horizontal="center"/>
    </xf>
    <xf numFmtId="0" fontId="0" fillId="10" borderId="0" xfId="0" applyFill="1"/>
    <xf numFmtId="0" fontId="0" fillId="5" borderId="5" xfId="0" applyFill="1" applyBorder="1"/>
    <xf numFmtId="0" fontId="0" fillId="4" borderId="4" xfId="0" applyFill="1" applyBorder="1" applyAlignment="1">
      <alignment horizontal="left" vertical="center" wrapText="1" indent="1"/>
    </xf>
    <xf numFmtId="0" fontId="10" fillId="4" borderId="4" xfId="0" applyFont="1" applyFill="1" applyBorder="1" applyAlignment="1">
      <alignment horizontal="left" vertical="center" wrapText="1" indent="1"/>
    </xf>
    <xf numFmtId="0" fontId="0" fillId="4" borderId="5" xfId="0" applyFill="1" applyBorder="1" applyAlignment="1">
      <alignment vertical="top" wrapText="1"/>
    </xf>
    <xf numFmtId="0" fontId="0" fillId="4" borderId="0" xfId="0" applyFill="1" applyAlignment="1">
      <alignment horizontal="left" vertical="center" wrapText="1" indent="1"/>
    </xf>
    <xf numFmtId="0" fontId="0" fillId="4" borderId="0" xfId="0" applyFill="1" applyAlignment="1">
      <alignment horizontal="left" vertical="center" indent="1"/>
    </xf>
    <xf numFmtId="0" fontId="0" fillId="0" borderId="0" xfId="0" applyAlignment="1">
      <alignment horizontal="left"/>
    </xf>
    <xf numFmtId="0" fontId="6" fillId="2" borderId="31" xfId="0" applyFont="1" applyFill="1" applyBorder="1" applyAlignment="1">
      <alignment horizontal="center" vertical="center" wrapText="1"/>
    </xf>
    <xf numFmtId="0" fontId="0" fillId="0" borderId="32" xfId="0" applyBorder="1" applyAlignment="1">
      <alignment horizontal="center"/>
    </xf>
    <xf numFmtId="0" fontId="0" fillId="10" borderId="32" xfId="0" applyFill="1" applyBorder="1" applyAlignment="1">
      <alignment horizontal="center"/>
    </xf>
    <xf numFmtId="0" fontId="0" fillId="0" borderId="35" xfId="0" applyBorder="1"/>
    <xf numFmtId="0" fontId="0" fillId="10" borderId="35" xfId="0" applyFill="1" applyBorder="1"/>
    <xf numFmtId="0" fontId="0" fillId="0" borderId="35" xfId="0" applyBorder="1" applyAlignment="1">
      <alignment horizontal="center"/>
    </xf>
    <xf numFmtId="0" fontId="0" fillId="10" borderId="35" xfId="0" applyFill="1" applyBorder="1" applyAlignment="1">
      <alignment horizontal="center"/>
    </xf>
    <xf numFmtId="0" fontId="9" fillId="9" borderId="27" xfId="0" applyFont="1" applyFill="1" applyBorder="1" applyAlignment="1">
      <alignment vertical="center" wrapText="1"/>
    </xf>
    <xf numFmtId="0" fontId="9" fillId="9" borderId="30"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0" fillId="0" borderId="35" xfId="0" quotePrefix="1" applyBorder="1" applyAlignment="1">
      <alignment horizontal="center"/>
    </xf>
    <xf numFmtId="0" fontId="0" fillId="10" borderId="35" xfId="0" quotePrefix="1" applyFill="1" applyBorder="1" applyAlignment="1">
      <alignment horizontal="center"/>
    </xf>
    <xf numFmtId="0" fontId="6" fillId="2" borderId="20" xfId="0" applyFont="1" applyFill="1" applyBorder="1" applyAlignment="1">
      <alignment horizontal="center" vertical="center" wrapText="1"/>
    </xf>
    <xf numFmtId="0" fontId="6" fillId="11" borderId="31" xfId="0" applyFont="1" applyFill="1" applyBorder="1" applyAlignment="1">
      <alignment horizontal="center" vertical="center" wrapText="1"/>
    </xf>
    <xf numFmtId="0" fontId="6" fillId="11" borderId="28" xfId="0" applyFont="1" applyFill="1" applyBorder="1" applyAlignment="1">
      <alignment horizontal="center" vertical="center" wrapText="1"/>
    </xf>
    <xf numFmtId="0" fontId="6" fillId="11" borderId="36" xfId="0" applyFont="1" applyFill="1" applyBorder="1" applyAlignment="1">
      <alignment horizontal="center" vertical="center" wrapText="1"/>
    </xf>
    <xf numFmtId="0" fontId="10" fillId="4" borderId="37" xfId="0" applyFont="1" applyFill="1" applyBorder="1" applyAlignment="1">
      <alignment vertical="center" wrapText="1"/>
    </xf>
    <xf numFmtId="0" fontId="11" fillId="4" borderId="13" xfId="0" applyFont="1" applyFill="1" applyBorder="1" applyAlignment="1">
      <alignment vertical="center" wrapText="1"/>
    </xf>
    <xf numFmtId="0" fontId="2" fillId="8" borderId="35"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0" fillId="4" borderId="1" xfId="0" applyFill="1" applyBorder="1" applyAlignment="1">
      <alignment horizontal="left" vertical="center" wrapText="1"/>
    </xf>
    <xf numFmtId="0" fontId="0" fillId="4" borderId="2" xfId="0"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0" fillId="4" borderId="5" xfId="0" applyFill="1" applyBorder="1" applyAlignment="1">
      <alignment horizontal="left" vertical="center" wrapText="1"/>
    </xf>
    <xf numFmtId="14" fontId="0" fillId="0" borderId="0" xfId="0" applyNumberFormat="1"/>
    <xf numFmtId="0" fontId="9" fillId="6" borderId="1"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3" xfId="0" applyFont="1" applyFill="1" applyBorder="1" applyAlignment="1">
      <alignment horizontal="left" vertical="center" wrapText="1"/>
    </xf>
    <xf numFmtId="164" fontId="0" fillId="3" borderId="7" xfId="0" applyNumberFormat="1" applyFill="1" applyBorder="1" applyAlignment="1" applyProtection="1">
      <alignment horizontal="center" vertical="center" wrapText="1"/>
      <protection locked="0"/>
    </xf>
    <xf numFmtId="164" fontId="0" fillId="3" borderId="8" xfId="0" applyNumberFormat="1" applyFill="1" applyBorder="1" applyAlignment="1" applyProtection="1">
      <alignment horizontal="center" vertical="center" wrapText="1"/>
      <protection locked="0"/>
    </xf>
    <xf numFmtId="0" fontId="9" fillId="6" borderId="4"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5" xfId="0" applyFont="1" applyFill="1" applyBorder="1" applyAlignment="1">
      <alignment horizontal="left" vertical="center" wrapText="1"/>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7" fillId="4" borderId="4"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5" xfId="0" applyFont="1" applyFill="1" applyBorder="1" applyAlignment="1">
      <alignment horizontal="left" vertical="center" wrapText="1"/>
    </xf>
    <xf numFmtId="0" fontId="0" fillId="3" borderId="10" xfId="0" applyFill="1" applyBorder="1" applyAlignment="1">
      <alignment horizontal="left" vertical="center" wrapText="1"/>
    </xf>
    <xf numFmtId="0" fontId="0" fillId="3" borderId="11" xfId="0" applyFill="1" applyBorder="1" applyAlignment="1">
      <alignment horizontal="left" vertical="center" wrapText="1"/>
    </xf>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12" xfId="0" applyFill="1" applyBorder="1" applyAlignment="1">
      <alignment horizontal="left" vertical="center" wrapText="1"/>
    </xf>
    <xf numFmtId="0" fontId="2" fillId="3" borderId="4" xfId="0" applyFont="1" applyFill="1" applyBorder="1" applyAlignment="1" applyProtection="1">
      <alignment horizontal="left" vertical="center" wrapText="1"/>
      <protection locked="0"/>
    </xf>
    <xf numFmtId="0" fontId="2" fillId="3" borderId="0" xfId="0" applyFont="1" applyFill="1" applyAlignment="1" applyProtection="1">
      <alignment horizontal="left" vertical="center" wrapText="1"/>
      <protection locked="0"/>
    </xf>
    <xf numFmtId="0" fontId="2" fillId="3" borderId="5" xfId="0" applyFont="1" applyFill="1" applyBorder="1" applyAlignment="1" applyProtection="1">
      <alignment horizontal="left" vertical="center" wrapText="1"/>
      <protection locked="0"/>
    </xf>
    <xf numFmtId="0" fontId="0" fillId="0" borderId="4" xfId="0" applyBorder="1" applyAlignment="1">
      <alignment horizontal="left"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2" fillId="3" borderId="13" xfId="0" applyFont="1" applyFill="1" applyBorder="1" applyAlignment="1" applyProtection="1">
      <alignment horizontal="left" vertical="center" wrapText="1"/>
      <protection locked="0"/>
    </xf>
    <xf numFmtId="0" fontId="2" fillId="3" borderId="14" xfId="0" applyFont="1" applyFill="1" applyBorder="1" applyAlignment="1" applyProtection="1">
      <alignment horizontal="left" vertical="center" wrapText="1"/>
      <protection locked="0"/>
    </xf>
    <xf numFmtId="0" fontId="2" fillId="3" borderId="15" xfId="0" applyFont="1"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0" fontId="0" fillId="3" borderId="14" xfId="0" applyFill="1" applyBorder="1" applyAlignment="1" applyProtection="1">
      <alignment horizontal="left" vertical="center" wrapText="1"/>
      <protection locked="0"/>
    </xf>
    <xf numFmtId="0" fontId="0" fillId="3" borderId="15" xfId="0" applyFill="1" applyBorder="1" applyAlignment="1" applyProtection="1">
      <alignment horizontal="left" vertical="center" wrapText="1"/>
      <protection locked="0"/>
    </xf>
    <xf numFmtId="0" fontId="10" fillId="4" borderId="4"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5" xfId="0" applyFont="1" applyFill="1" applyBorder="1" applyAlignment="1">
      <alignment horizontal="left" vertical="center" wrapText="1"/>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0" fillId="4" borderId="4" xfId="0" applyFill="1" applyBorder="1" applyAlignment="1">
      <alignment horizontal="left" vertical="top" wrapText="1"/>
    </xf>
    <xf numFmtId="0" fontId="0" fillId="4" borderId="0" xfId="0" applyFill="1" applyAlignment="1">
      <alignment horizontal="left" vertical="top" wrapText="1"/>
    </xf>
    <xf numFmtId="0" fontId="0" fillId="4" borderId="5" xfId="0" applyFill="1" applyBorder="1" applyAlignment="1">
      <alignment horizontal="left" vertical="top" wrapText="1"/>
    </xf>
    <xf numFmtId="0" fontId="18"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2" fillId="4" borderId="0" xfId="0" applyFont="1" applyFill="1" applyAlignment="1">
      <alignment horizontal="left" vertical="top" wrapText="1"/>
    </xf>
    <xf numFmtId="0" fontId="16"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Alignment="1">
      <alignment horizontal="left" vertical="center" wrapText="1"/>
    </xf>
    <xf numFmtId="0" fontId="0" fillId="4" borderId="5" xfId="0" applyFill="1" applyBorder="1" applyAlignment="1">
      <alignment horizontal="left" vertical="center" wrapText="1"/>
    </xf>
    <xf numFmtId="0" fontId="14" fillId="4" borderId="4"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5"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4" fillId="4" borderId="14"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2" fillId="0" borderId="1" xfId="0" applyFont="1" applyBorder="1" applyAlignment="1">
      <alignment horizontal="right" vertical="center" wrapText="1" indent="1"/>
    </xf>
    <xf numFmtId="0" fontId="2" fillId="0" borderId="2" xfId="0" applyFont="1" applyBorder="1" applyAlignment="1">
      <alignment horizontal="right" vertical="center" wrapText="1" indent="1"/>
    </xf>
    <xf numFmtId="0" fontId="2" fillId="0" borderId="3" xfId="0" applyFont="1" applyBorder="1" applyAlignment="1">
      <alignment horizontal="right"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19" fillId="3" borderId="38" xfId="0" applyFont="1" applyFill="1" applyBorder="1" applyAlignment="1" applyProtection="1">
      <alignment horizontal="center" vertical="center"/>
      <protection locked="0"/>
    </xf>
    <xf numFmtId="0" fontId="19" fillId="3" borderId="42" xfId="0" applyFont="1" applyFill="1" applyBorder="1" applyAlignment="1" applyProtection="1">
      <alignment horizontal="center" vertical="center"/>
      <protection locked="0"/>
    </xf>
    <xf numFmtId="0" fontId="9" fillId="6" borderId="23"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19</xdr:row>
          <xdr:rowOff>0</xdr:rowOff>
        </xdr:from>
        <xdr:to>
          <xdr:col>1</xdr:col>
          <xdr:colOff>304800</xdr:colOff>
          <xdr:row>20</xdr:row>
          <xdr:rowOff>28575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20</xdr:row>
          <xdr:rowOff>0</xdr:rowOff>
        </xdr:from>
        <xdr:to>
          <xdr:col>1</xdr:col>
          <xdr:colOff>304800</xdr:colOff>
          <xdr:row>21</xdr:row>
          <xdr:rowOff>28575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000-00002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21</xdr:row>
          <xdr:rowOff>0</xdr:rowOff>
        </xdr:from>
        <xdr:to>
          <xdr:col>1</xdr:col>
          <xdr:colOff>304800</xdr:colOff>
          <xdr:row>22</xdr:row>
          <xdr:rowOff>28575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000-00002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19</xdr:row>
          <xdr:rowOff>0</xdr:rowOff>
        </xdr:from>
        <xdr:to>
          <xdr:col>2</xdr:col>
          <xdr:colOff>304800</xdr:colOff>
          <xdr:row>20</xdr:row>
          <xdr:rowOff>28575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000-00002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20</xdr:row>
          <xdr:rowOff>0</xdr:rowOff>
        </xdr:from>
        <xdr:to>
          <xdr:col>2</xdr:col>
          <xdr:colOff>304800</xdr:colOff>
          <xdr:row>21</xdr:row>
          <xdr:rowOff>28575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0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21</xdr:row>
          <xdr:rowOff>0</xdr:rowOff>
        </xdr:from>
        <xdr:to>
          <xdr:col>2</xdr:col>
          <xdr:colOff>304800</xdr:colOff>
          <xdr:row>22</xdr:row>
          <xdr:rowOff>28575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0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34</xdr:row>
          <xdr:rowOff>0</xdr:rowOff>
        </xdr:from>
        <xdr:to>
          <xdr:col>1</xdr:col>
          <xdr:colOff>304800</xdr:colOff>
          <xdr:row>35</xdr:row>
          <xdr:rowOff>28575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35</xdr:row>
          <xdr:rowOff>0</xdr:rowOff>
        </xdr:from>
        <xdr:to>
          <xdr:col>1</xdr:col>
          <xdr:colOff>304800</xdr:colOff>
          <xdr:row>36</xdr:row>
          <xdr:rowOff>28575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000-00002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36</xdr:row>
          <xdr:rowOff>0</xdr:rowOff>
        </xdr:from>
        <xdr:to>
          <xdr:col>1</xdr:col>
          <xdr:colOff>304800</xdr:colOff>
          <xdr:row>37</xdr:row>
          <xdr:rowOff>28575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0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37</xdr:row>
          <xdr:rowOff>0</xdr:rowOff>
        </xdr:from>
        <xdr:to>
          <xdr:col>1</xdr:col>
          <xdr:colOff>304800</xdr:colOff>
          <xdr:row>38</xdr:row>
          <xdr:rowOff>28575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0</xdr:rowOff>
        </xdr:from>
        <xdr:to>
          <xdr:col>2</xdr:col>
          <xdr:colOff>304800</xdr:colOff>
          <xdr:row>32</xdr:row>
          <xdr:rowOff>28575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32</xdr:row>
          <xdr:rowOff>0</xdr:rowOff>
        </xdr:from>
        <xdr:to>
          <xdr:col>2</xdr:col>
          <xdr:colOff>304800</xdr:colOff>
          <xdr:row>33</xdr:row>
          <xdr:rowOff>28575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33</xdr:row>
          <xdr:rowOff>0</xdr:rowOff>
        </xdr:from>
        <xdr:to>
          <xdr:col>2</xdr:col>
          <xdr:colOff>304800</xdr:colOff>
          <xdr:row>34</xdr:row>
          <xdr:rowOff>28575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34</xdr:row>
          <xdr:rowOff>0</xdr:rowOff>
        </xdr:from>
        <xdr:to>
          <xdr:col>2</xdr:col>
          <xdr:colOff>304800</xdr:colOff>
          <xdr:row>35</xdr:row>
          <xdr:rowOff>28575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0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35</xdr:row>
          <xdr:rowOff>0</xdr:rowOff>
        </xdr:from>
        <xdr:to>
          <xdr:col>2</xdr:col>
          <xdr:colOff>304800</xdr:colOff>
          <xdr:row>36</xdr:row>
          <xdr:rowOff>28575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31</xdr:row>
          <xdr:rowOff>0</xdr:rowOff>
        </xdr:from>
        <xdr:to>
          <xdr:col>1</xdr:col>
          <xdr:colOff>304800</xdr:colOff>
          <xdr:row>32</xdr:row>
          <xdr:rowOff>28575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0</xdr:rowOff>
        </xdr:from>
        <xdr:to>
          <xdr:col>1</xdr:col>
          <xdr:colOff>304800</xdr:colOff>
          <xdr:row>33</xdr:row>
          <xdr:rowOff>28575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33</xdr:row>
          <xdr:rowOff>0</xdr:rowOff>
        </xdr:from>
        <xdr:to>
          <xdr:col>1</xdr:col>
          <xdr:colOff>304800</xdr:colOff>
          <xdr:row>34</xdr:row>
          <xdr:rowOff>28575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64</xdr:row>
          <xdr:rowOff>28575</xdr:rowOff>
        </xdr:from>
        <xdr:to>
          <xdr:col>2</xdr:col>
          <xdr:colOff>381000</xdr:colOff>
          <xdr:row>65</xdr:row>
          <xdr:rowOff>28575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64</xdr:row>
          <xdr:rowOff>371475</xdr:rowOff>
        </xdr:from>
        <xdr:to>
          <xdr:col>2</xdr:col>
          <xdr:colOff>381000</xdr:colOff>
          <xdr:row>66</xdr:row>
          <xdr:rowOff>28575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62</xdr:row>
          <xdr:rowOff>0</xdr:rowOff>
        </xdr:from>
        <xdr:to>
          <xdr:col>1</xdr:col>
          <xdr:colOff>381000</xdr:colOff>
          <xdr:row>63</xdr:row>
          <xdr:rowOff>28575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63</xdr:row>
          <xdr:rowOff>0</xdr:rowOff>
        </xdr:from>
        <xdr:to>
          <xdr:col>1</xdr:col>
          <xdr:colOff>381000</xdr:colOff>
          <xdr:row>64</xdr:row>
          <xdr:rowOff>28575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64</xdr:row>
          <xdr:rowOff>180975</xdr:rowOff>
        </xdr:from>
        <xdr:to>
          <xdr:col>1</xdr:col>
          <xdr:colOff>381000</xdr:colOff>
          <xdr:row>66</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62</xdr:row>
          <xdr:rowOff>0</xdr:rowOff>
        </xdr:from>
        <xdr:to>
          <xdr:col>2</xdr:col>
          <xdr:colOff>381000</xdr:colOff>
          <xdr:row>63</xdr:row>
          <xdr:rowOff>28575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63</xdr:row>
          <xdr:rowOff>0</xdr:rowOff>
        </xdr:from>
        <xdr:to>
          <xdr:col>2</xdr:col>
          <xdr:colOff>381000</xdr:colOff>
          <xdr:row>64</xdr:row>
          <xdr:rowOff>28575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63</xdr:row>
          <xdr:rowOff>0</xdr:rowOff>
        </xdr:from>
        <xdr:to>
          <xdr:col>1</xdr:col>
          <xdr:colOff>381000</xdr:colOff>
          <xdr:row>64</xdr:row>
          <xdr:rowOff>28575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64</xdr:row>
          <xdr:rowOff>0</xdr:rowOff>
        </xdr:from>
        <xdr:to>
          <xdr:col>1</xdr:col>
          <xdr:colOff>381000</xdr:colOff>
          <xdr:row>65</xdr:row>
          <xdr:rowOff>28575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334EA-D164-4F45-9438-8668D2B95D6D}">
  <sheetPr>
    <pageSetUpPr fitToPage="1"/>
  </sheetPr>
  <dimension ref="B2:E69"/>
  <sheetViews>
    <sheetView workbookViewId="0">
      <selection activeCell="F9" sqref="F9"/>
    </sheetView>
  </sheetViews>
  <sheetFormatPr defaultColWidth="8.85546875" defaultRowHeight="15" x14ac:dyDescent="0.25"/>
  <cols>
    <col min="2" max="4" width="43" style="1" customWidth="1"/>
    <col min="5" max="5" width="18.42578125" customWidth="1"/>
  </cols>
  <sheetData>
    <row r="2" spans="2:4" ht="15.75" x14ac:dyDescent="0.25">
      <c r="B2" s="73" t="s">
        <v>0</v>
      </c>
      <c r="C2" s="74"/>
      <c r="D2" s="75"/>
    </row>
    <row r="3" spans="2:4" x14ac:dyDescent="0.25">
      <c r="B3" s="22" t="s">
        <v>1</v>
      </c>
      <c r="C3" s="76" t="s">
        <v>1315</v>
      </c>
      <c r="D3" s="77"/>
    </row>
    <row r="4" spans="2:4" x14ac:dyDescent="0.25">
      <c r="B4" s="22" t="s">
        <v>2</v>
      </c>
      <c r="C4" s="76" t="s">
        <v>114</v>
      </c>
      <c r="D4" s="77"/>
    </row>
    <row r="5" spans="2:4" x14ac:dyDescent="0.25">
      <c r="B5" s="22" t="s">
        <v>3</v>
      </c>
      <c r="C5" s="76" t="s">
        <v>110</v>
      </c>
      <c r="D5" s="77"/>
    </row>
    <row r="6" spans="2:4" x14ac:dyDescent="0.25">
      <c r="B6" s="22" t="s">
        <v>4</v>
      </c>
      <c r="C6" s="76">
        <v>46171</v>
      </c>
      <c r="D6" s="77"/>
    </row>
    <row r="7" spans="2:4" ht="30" x14ac:dyDescent="0.25">
      <c r="B7" s="62" t="s">
        <v>5</v>
      </c>
      <c r="C7" s="108" t="s">
        <v>90</v>
      </c>
      <c r="D7" s="109"/>
    </row>
    <row r="8" spans="2:4" ht="30" x14ac:dyDescent="0.25">
      <c r="B8" s="63" t="s">
        <v>6</v>
      </c>
      <c r="C8" s="140" t="s">
        <v>1314</v>
      </c>
      <c r="D8" s="141"/>
    </row>
    <row r="10" spans="2:4" ht="15.75" x14ac:dyDescent="0.25">
      <c r="B10" s="78" t="s">
        <v>7</v>
      </c>
      <c r="C10" s="79"/>
      <c r="D10" s="80"/>
    </row>
    <row r="11" spans="2:4" x14ac:dyDescent="0.25">
      <c r="B11" s="24" t="s">
        <v>8</v>
      </c>
      <c r="C11" s="116" t="s">
        <v>9</v>
      </c>
      <c r="D11" s="117"/>
    </row>
    <row r="12" spans="2:4" ht="64.5" customHeight="1" x14ac:dyDescent="0.25">
      <c r="B12" s="12" t="s">
        <v>10</v>
      </c>
      <c r="C12" s="87" t="s">
        <v>113</v>
      </c>
      <c r="D12" s="88"/>
    </row>
    <row r="13" spans="2:4" ht="78" customHeight="1" x14ac:dyDescent="0.25">
      <c r="B13" s="12" t="s">
        <v>11</v>
      </c>
      <c r="C13" s="87" t="s">
        <v>113</v>
      </c>
      <c r="D13" s="88"/>
    </row>
    <row r="14" spans="2:4" ht="75" customHeight="1" x14ac:dyDescent="0.25">
      <c r="B14" s="12" t="s">
        <v>12</v>
      </c>
      <c r="C14" s="87" t="s">
        <v>113</v>
      </c>
      <c r="D14" s="88"/>
    </row>
    <row r="15" spans="2:4" ht="82.5" customHeight="1" x14ac:dyDescent="0.25">
      <c r="B15" s="12" t="s">
        <v>13</v>
      </c>
      <c r="C15" s="87" t="s">
        <v>113</v>
      </c>
      <c r="D15" s="88"/>
    </row>
    <row r="16" spans="2:4" ht="87" customHeight="1" x14ac:dyDescent="0.25">
      <c r="B16" s="12" t="s">
        <v>14</v>
      </c>
      <c r="C16" s="87" t="s">
        <v>113</v>
      </c>
      <c r="D16" s="88"/>
    </row>
    <row r="17" spans="2:4" x14ac:dyDescent="0.25">
      <c r="B17" s="13"/>
      <c r="C17" s="14"/>
      <c r="D17" s="68"/>
    </row>
    <row r="18" spans="2:4" ht="15.75" x14ac:dyDescent="0.25">
      <c r="B18" s="73" t="s">
        <v>15</v>
      </c>
      <c r="C18" s="74"/>
      <c r="D18" s="75"/>
    </row>
    <row r="19" spans="2:4" x14ac:dyDescent="0.25">
      <c r="B19" s="89" t="s">
        <v>16</v>
      </c>
      <c r="C19" s="90"/>
      <c r="D19" s="91"/>
    </row>
    <row r="20" spans="2:4" ht="15" customHeight="1" x14ac:dyDescent="0.25">
      <c r="B20" s="69" t="s">
        <v>17</v>
      </c>
      <c r="C20" s="16" t="s">
        <v>18</v>
      </c>
      <c r="D20" s="70"/>
    </row>
    <row r="21" spans="2:4" x14ac:dyDescent="0.25">
      <c r="B21" s="69" t="s">
        <v>19</v>
      </c>
      <c r="C21" s="15" t="s">
        <v>20</v>
      </c>
      <c r="D21" s="70"/>
    </row>
    <row r="22" spans="2:4" x14ac:dyDescent="0.25">
      <c r="B22" s="69" t="s">
        <v>21</v>
      </c>
      <c r="C22" s="15" t="s">
        <v>22</v>
      </c>
      <c r="D22" s="70"/>
    </row>
    <row r="23" spans="2:4" ht="27" customHeight="1" x14ac:dyDescent="0.25">
      <c r="B23" s="69"/>
      <c r="C23" s="15"/>
      <c r="D23" s="70"/>
    </row>
    <row r="24" spans="2:4" x14ac:dyDescent="0.25">
      <c r="B24" s="92" t="s">
        <v>23</v>
      </c>
      <c r="C24" s="92"/>
      <c r="D24" s="92"/>
    </row>
    <row r="25" spans="2:4" ht="39.75" customHeight="1" x14ac:dyDescent="0.25">
      <c r="B25" s="93"/>
      <c r="C25" s="94"/>
      <c r="D25" s="95"/>
    </row>
    <row r="26" spans="2:4" ht="30" customHeight="1" x14ac:dyDescent="0.25">
      <c r="B26" s="89" t="s">
        <v>24</v>
      </c>
      <c r="C26" s="90"/>
      <c r="D26" s="17" t="s">
        <v>88</v>
      </c>
    </row>
    <row r="27" spans="2:4" x14ac:dyDescent="0.25">
      <c r="B27" s="96" t="s">
        <v>25</v>
      </c>
      <c r="C27" s="97"/>
      <c r="D27" s="98"/>
    </row>
    <row r="28" spans="2:4" ht="42.75" customHeight="1" x14ac:dyDescent="0.25">
      <c r="B28" s="99"/>
      <c r="C28" s="100"/>
      <c r="D28" s="101"/>
    </row>
    <row r="29" spans="2:4" x14ac:dyDescent="0.25">
      <c r="B29" s="118"/>
      <c r="C29" s="118"/>
      <c r="D29" s="118"/>
    </row>
    <row r="30" spans="2:4" ht="15.75" x14ac:dyDescent="0.25">
      <c r="B30" s="78" t="s">
        <v>26</v>
      </c>
      <c r="C30" s="79"/>
      <c r="D30" s="80"/>
    </row>
    <row r="31" spans="2:4" ht="60" customHeight="1" x14ac:dyDescent="0.25">
      <c r="B31" s="119" t="s">
        <v>27</v>
      </c>
      <c r="C31" s="120"/>
      <c r="D31" s="121"/>
    </row>
    <row r="32" spans="2:4" x14ac:dyDescent="0.25">
      <c r="B32" s="18" t="s">
        <v>28</v>
      </c>
      <c r="C32" s="19" t="s">
        <v>29</v>
      </c>
      <c r="D32" s="20"/>
    </row>
    <row r="33" spans="2:5" x14ac:dyDescent="0.25">
      <c r="B33" s="18" t="s">
        <v>30</v>
      </c>
      <c r="C33" s="19" t="s">
        <v>31</v>
      </c>
      <c r="D33" s="21"/>
    </row>
    <row r="34" spans="2:5" x14ac:dyDescent="0.25">
      <c r="B34" s="18" t="s">
        <v>32</v>
      </c>
      <c r="C34" s="19" t="s">
        <v>33</v>
      </c>
      <c r="D34" s="21"/>
    </row>
    <row r="35" spans="2:5" x14ac:dyDescent="0.25">
      <c r="B35" s="18" t="s">
        <v>34</v>
      </c>
      <c r="C35" s="19" t="s">
        <v>35</v>
      </c>
      <c r="D35" s="21"/>
    </row>
    <row r="36" spans="2:5" x14ac:dyDescent="0.25">
      <c r="B36" s="18" t="s">
        <v>36</v>
      </c>
      <c r="C36" s="19" t="s">
        <v>22</v>
      </c>
      <c r="D36" s="21"/>
    </row>
    <row r="37" spans="2:5" ht="15" customHeight="1" x14ac:dyDescent="0.25">
      <c r="B37" s="18" t="s">
        <v>37</v>
      </c>
      <c r="C37" s="19"/>
      <c r="D37" s="21"/>
    </row>
    <row r="38" spans="2:5" ht="15" customHeight="1" x14ac:dyDescent="0.25">
      <c r="B38" s="18" t="s">
        <v>38</v>
      </c>
      <c r="C38" s="8"/>
      <c r="D38" s="21"/>
    </row>
    <row r="39" spans="2:5" ht="23.25" customHeight="1" x14ac:dyDescent="0.25">
      <c r="B39" s="18"/>
      <c r="C39" s="23"/>
      <c r="D39" s="25"/>
    </row>
    <row r="40" spans="2:5" x14ac:dyDescent="0.25">
      <c r="B40" s="122" t="s">
        <v>23</v>
      </c>
      <c r="C40" s="123"/>
      <c r="D40" s="124"/>
    </row>
    <row r="41" spans="2:5" ht="49.5" customHeight="1" x14ac:dyDescent="0.25">
      <c r="B41" s="102" t="s">
        <v>1313</v>
      </c>
      <c r="C41" s="103"/>
      <c r="D41" s="104"/>
    </row>
    <row r="42" spans="2:5" x14ac:dyDescent="0.25">
      <c r="B42" s="105" t="s">
        <v>39</v>
      </c>
      <c r="C42" s="106"/>
      <c r="D42" s="107"/>
    </row>
    <row r="43" spans="2:5" ht="47.25" customHeight="1" x14ac:dyDescent="0.25">
      <c r="B43" s="102"/>
      <c r="C43" s="103"/>
      <c r="D43" s="104"/>
    </row>
    <row r="44" spans="2:5" ht="15" customHeight="1" x14ac:dyDescent="0.25"/>
    <row r="45" spans="2:5" ht="15.75" hidden="1" x14ac:dyDescent="0.25">
      <c r="B45" s="9" t="s">
        <v>40</v>
      </c>
      <c r="C45" s="10"/>
      <c r="D45" s="10"/>
      <c r="E45" s="11"/>
    </row>
    <row r="46" spans="2:5" ht="35.25" hidden="1" customHeight="1" x14ac:dyDescent="0.25">
      <c r="B46" s="110" t="s">
        <v>41</v>
      </c>
      <c r="C46" s="111"/>
      <c r="D46" s="111"/>
      <c r="E46" s="112"/>
    </row>
    <row r="47" spans="2:5" ht="30" hidden="1" customHeight="1" x14ac:dyDescent="0.25">
      <c r="B47" s="99"/>
      <c r="C47" s="100"/>
      <c r="D47" s="100"/>
      <c r="E47" s="101"/>
    </row>
    <row r="48" spans="2:5" ht="15" hidden="1" customHeight="1" x14ac:dyDescent="0.25">
      <c r="B48" s="8"/>
      <c r="C48" s="8"/>
      <c r="D48" s="8"/>
      <c r="E48" s="8"/>
    </row>
    <row r="49" spans="2:5" ht="18" x14ac:dyDescent="0.25">
      <c r="B49" s="9" t="s">
        <v>42</v>
      </c>
      <c r="C49" s="10"/>
      <c r="D49" s="10"/>
      <c r="E49" s="11"/>
    </row>
    <row r="50" spans="2:5" ht="36" customHeight="1" thickBot="1" x14ac:dyDescent="0.3">
      <c r="B50" s="113" t="s">
        <v>43</v>
      </c>
      <c r="C50" s="114"/>
      <c r="D50" s="114"/>
      <c r="E50" s="115"/>
    </row>
    <row r="51" spans="2:5" ht="75" x14ac:dyDescent="0.25">
      <c r="B51" s="26" t="s">
        <v>44</v>
      </c>
      <c r="C51" s="138" t="s">
        <v>45</v>
      </c>
      <c r="D51" s="139"/>
      <c r="E51" s="26" t="s">
        <v>46</v>
      </c>
    </row>
    <row r="52" spans="2:5" ht="30" customHeight="1" x14ac:dyDescent="0.25">
      <c r="B52" s="27" t="s">
        <v>47</v>
      </c>
      <c r="C52" s="131" t="s">
        <v>48</v>
      </c>
      <c r="D52" s="132"/>
      <c r="E52" s="31">
        <f>COUNTIF('Service Line Information'!M:M,"Lead")</f>
        <v>0</v>
      </c>
    </row>
    <row r="53" spans="2:5" ht="30" customHeight="1" x14ac:dyDescent="0.25">
      <c r="B53" s="27" t="s">
        <v>49</v>
      </c>
      <c r="C53" s="133" t="s">
        <v>50</v>
      </c>
      <c r="D53" s="134"/>
      <c r="E53" s="31">
        <f>COUNTIF('Service Line Information'!M:M,"Galvanized Requiring Replacement")</f>
        <v>0</v>
      </c>
    </row>
    <row r="54" spans="2:5" ht="30" customHeight="1" x14ac:dyDescent="0.25">
      <c r="B54" s="27" t="s">
        <v>51</v>
      </c>
      <c r="C54" s="133" t="s">
        <v>52</v>
      </c>
      <c r="D54" s="134"/>
      <c r="E54" s="31">
        <f>COUNTIF('Service Line Information'!M:M,"Non-Lead")</f>
        <v>899</v>
      </c>
    </row>
    <row r="55" spans="2:5" ht="30" customHeight="1" x14ac:dyDescent="0.25">
      <c r="B55" s="27" t="s">
        <v>53</v>
      </c>
      <c r="C55" s="133" t="s">
        <v>54</v>
      </c>
      <c r="D55" s="134"/>
      <c r="E55" s="31">
        <f>COUNTIF('Service Line Information'!M:M,"Lead Status Unknown")</f>
        <v>0</v>
      </c>
    </row>
    <row r="56" spans="2:5" x14ac:dyDescent="0.25">
      <c r="B56" s="135" t="s">
        <v>55</v>
      </c>
      <c r="C56" s="136"/>
      <c r="D56" s="137"/>
      <c r="E56" s="28">
        <f>SUM(E52:E55)</f>
        <v>899</v>
      </c>
    </row>
    <row r="57" spans="2:5" x14ac:dyDescent="0.25">
      <c r="B57" s="67" t="s">
        <v>56</v>
      </c>
      <c r="C57" s="29"/>
      <c r="D57" s="29"/>
      <c r="E57" s="30"/>
    </row>
    <row r="58" spans="2:5" s="44" customFormat="1" ht="30" customHeight="1" x14ac:dyDescent="0.25">
      <c r="B58" s="125" t="s">
        <v>57</v>
      </c>
      <c r="C58" s="126"/>
      <c r="D58" s="126"/>
      <c r="E58" s="127"/>
    </row>
    <row r="59" spans="2:5" s="44" customFormat="1" ht="30" customHeight="1" x14ac:dyDescent="0.25">
      <c r="B59" s="128" t="s">
        <v>58</v>
      </c>
      <c r="C59" s="129"/>
      <c r="D59" s="129"/>
      <c r="E59" s="130"/>
    </row>
    <row r="61" spans="2:5" ht="15.75" x14ac:dyDescent="0.25">
      <c r="B61" s="73" t="s">
        <v>59</v>
      </c>
      <c r="C61" s="74"/>
      <c r="D61" s="75"/>
    </row>
    <row r="62" spans="2:5" ht="30" customHeight="1" x14ac:dyDescent="0.25">
      <c r="B62" s="81" t="s">
        <v>60</v>
      </c>
      <c r="C62" s="82"/>
      <c r="D62" s="83"/>
    </row>
    <row r="63" spans="2:5" x14ac:dyDescent="0.25">
      <c r="B63" s="39" t="s">
        <v>61</v>
      </c>
      <c r="C63" s="42" t="s">
        <v>62</v>
      </c>
      <c r="D63" s="71"/>
    </row>
    <row r="64" spans="2:5" x14ac:dyDescent="0.25">
      <c r="B64" s="40" t="s">
        <v>63</v>
      </c>
      <c r="C64" s="43" t="s">
        <v>64</v>
      </c>
      <c r="D64" s="71"/>
    </row>
    <row r="65" spans="2:4" x14ac:dyDescent="0.25">
      <c r="B65" s="40" t="s">
        <v>65</v>
      </c>
      <c r="C65" s="43" t="s">
        <v>66</v>
      </c>
      <c r="D65" s="71"/>
    </row>
    <row r="66" spans="2:4" x14ac:dyDescent="0.25">
      <c r="B66" s="39" t="s">
        <v>67</v>
      </c>
      <c r="C66" s="42" t="s">
        <v>22</v>
      </c>
      <c r="D66" s="41"/>
    </row>
    <row r="67" spans="2:4" x14ac:dyDescent="0.25">
      <c r="B67" s="39"/>
      <c r="C67" s="42"/>
      <c r="D67" s="41"/>
    </row>
    <row r="68" spans="2:4" x14ac:dyDescent="0.25">
      <c r="B68" s="84" t="s">
        <v>68</v>
      </c>
      <c r="C68" s="85"/>
      <c r="D68" s="86"/>
    </row>
    <row r="69" spans="2:4" ht="45" customHeight="1" x14ac:dyDescent="0.25">
      <c r="B69" s="99"/>
      <c r="C69" s="100"/>
      <c r="D69" s="101"/>
    </row>
  </sheetData>
  <mergeCells count="43">
    <mergeCell ref="C5:D5"/>
    <mergeCell ref="B58:E58"/>
    <mergeCell ref="B59:E59"/>
    <mergeCell ref="B47:E47"/>
    <mergeCell ref="C52:D52"/>
    <mergeCell ref="C53:D53"/>
    <mergeCell ref="C54:D54"/>
    <mergeCell ref="C55:D55"/>
    <mergeCell ref="B56:D56"/>
    <mergeCell ref="C51:D51"/>
    <mergeCell ref="C8:D8"/>
    <mergeCell ref="B69:D69"/>
    <mergeCell ref="C3:D3"/>
    <mergeCell ref="C4:D4"/>
    <mergeCell ref="C7:D7"/>
    <mergeCell ref="B61:D61"/>
    <mergeCell ref="B46:E46"/>
    <mergeCell ref="B50:E50"/>
    <mergeCell ref="C11:D11"/>
    <mergeCell ref="C12:D12"/>
    <mergeCell ref="C13:D13"/>
    <mergeCell ref="C14:D14"/>
    <mergeCell ref="C15:D15"/>
    <mergeCell ref="B29:D29"/>
    <mergeCell ref="B30:D30"/>
    <mergeCell ref="B31:D31"/>
    <mergeCell ref="B40:D40"/>
    <mergeCell ref="B2:D2"/>
    <mergeCell ref="C6:D6"/>
    <mergeCell ref="B10:D10"/>
    <mergeCell ref="B62:D62"/>
    <mergeCell ref="B68:D68"/>
    <mergeCell ref="C16:D16"/>
    <mergeCell ref="B18:D18"/>
    <mergeCell ref="B19:D19"/>
    <mergeCell ref="B24:D24"/>
    <mergeCell ref="B25:D25"/>
    <mergeCell ref="B26:C26"/>
    <mergeCell ref="B27:D27"/>
    <mergeCell ref="B28:D28"/>
    <mergeCell ref="B41:D41"/>
    <mergeCell ref="B42:D42"/>
    <mergeCell ref="B43:D43"/>
  </mergeCells>
  <dataValidations count="2">
    <dataValidation type="list" allowBlank="1" showInputMessage="1" showErrorMessage="1" sqref="D26" xr:uid="{C79B99E9-5225-4233-9B69-4BB70CE1605F}">
      <formula1>"Select ""Yes"" or ""No"", Yes, No"</formula1>
    </dataValidation>
    <dataValidation type="list" allowBlank="1" showInputMessage="1" showErrorMessage="1" sqref="C7" xr:uid="{ED7FF19C-94C3-4381-82A0-65863BD3E109}">
      <formula1>"Select One, Initial Inventory, Inventory Update"</formula1>
    </dataValidation>
  </dataValidations>
  <pageMargins left="0.25" right="0.25" top="0.75" bottom="0.75" header="0.3" footer="0.3"/>
  <pageSetup scale="85"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34" r:id="rId4" name="Check Box 38">
              <controlPr defaultSize="0" autoFill="0" autoLine="0" autoPict="0">
                <anchor moveWithCells="1">
                  <from>
                    <xdr:col>1</xdr:col>
                    <xdr:colOff>104775</xdr:colOff>
                    <xdr:row>19</xdr:row>
                    <xdr:rowOff>0</xdr:rowOff>
                  </from>
                  <to>
                    <xdr:col>1</xdr:col>
                    <xdr:colOff>304800</xdr:colOff>
                    <xdr:row>20</xdr:row>
                    <xdr:rowOff>28575</xdr:rowOff>
                  </to>
                </anchor>
              </controlPr>
            </control>
          </mc:Choice>
        </mc:AlternateContent>
        <mc:AlternateContent xmlns:mc="http://schemas.openxmlformats.org/markup-compatibility/2006">
          <mc:Choice Requires="x14">
            <control shapeId="4135" r:id="rId5" name="Check Box 39">
              <controlPr defaultSize="0" autoFill="0" autoLine="0" autoPict="0">
                <anchor moveWithCells="1">
                  <from>
                    <xdr:col>1</xdr:col>
                    <xdr:colOff>104775</xdr:colOff>
                    <xdr:row>20</xdr:row>
                    <xdr:rowOff>0</xdr:rowOff>
                  </from>
                  <to>
                    <xdr:col>1</xdr:col>
                    <xdr:colOff>304800</xdr:colOff>
                    <xdr:row>21</xdr:row>
                    <xdr:rowOff>28575</xdr:rowOff>
                  </to>
                </anchor>
              </controlPr>
            </control>
          </mc:Choice>
        </mc:AlternateContent>
        <mc:AlternateContent xmlns:mc="http://schemas.openxmlformats.org/markup-compatibility/2006">
          <mc:Choice Requires="x14">
            <control shapeId="4136" r:id="rId6" name="Check Box 40">
              <controlPr defaultSize="0" autoFill="0" autoLine="0" autoPict="0">
                <anchor moveWithCells="1">
                  <from>
                    <xdr:col>1</xdr:col>
                    <xdr:colOff>104775</xdr:colOff>
                    <xdr:row>21</xdr:row>
                    <xdr:rowOff>0</xdr:rowOff>
                  </from>
                  <to>
                    <xdr:col>1</xdr:col>
                    <xdr:colOff>304800</xdr:colOff>
                    <xdr:row>22</xdr:row>
                    <xdr:rowOff>28575</xdr:rowOff>
                  </to>
                </anchor>
              </controlPr>
            </control>
          </mc:Choice>
        </mc:AlternateContent>
        <mc:AlternateContent xmlns:mc="http://schemas.openxmlformats.org/markup-compatibility/2006">
          <mc:Choice Requires="x14">
            <control shapeId="4137" r:id="rId7" name="Check Box 41">
              <controlPr defaultSize="0" autoFill="0" autoLine="0" autoPict="0">
                <anchor moveWithCells="1">
                  <from>
                    <xdr:col>2</xdr:col>
                    <xdr:colOff>104775</xdr:colOff>
                    <xdr:row>19</xdr:row>
                    <xdr:rowOff>0</xdr:rowOff>
                  </from>
                  <to>
                    <xdr:col>2</xdr:col>
                    <xdr:colOff>304800</xdr:colOff>
                    <xdr:row>20</xdr:row>
                    <xdr:rowOff>28575</xdr:rowOff>
                  </to>
                </anchor>
              </controlPr>
            </control>
          </mc:Choice>
        </mc:AlternateContent>
        <mc:AlternateContent xmlns:mc="http://schemas.openxmlformats.org/markup-compatibility/2006">
          <mc:Choice Requires="x14">
            <control shapeId="4138" r:id="rId8" name="Check Box 42">
              <controlPr defaultSize="0" autoFill="0" autoLine="0" autoPict="0">
                <anchor moveWithCells="1">
                  <from>
                    <xdr:col>2</xdr:col>
                    <xdr:colOff>104775</xdr:colOff>
                    <xdr:row>20</xdr:row>
                    <xdr:rowOff>0</xdr:rowOff>
                  </from>
                  <to>
                    <xdr:col>2</xdr:col>
                    <xdr:colOff>304800</xdr:colOff>
                    <xdr:row>21</xdr:row>
                    <xdr:rowOff>28575</xdr:rowOff>
                  </to>
                </anchor>
              </controlPr>
            </control>
          </mc:Choice>
        </mc:AlternateContent>
        <mc:AlternateContent xmlns:mc="http://schemas.openxmlformats.org/markup-compatibility/2006">
          <mc:Choice Requires="x14">
            <control shapeId="4139" r:id="rId9" name="Check Box 43">
              <controlPr defaultSize="0" autoFill="0" autoLine="0" autoPict="0">
                <anchor moveWithCells="1">
                  <from>
                    <xdr:col>2</xdr:col>
                    <xdr:colOff>104775</xdr:colOff>
                    <xdr:row>21</xdr:row>
                    <xdr:rowOff>0</xdr:rowOff>
                  </from>
                  <to>
                    <xdr:col>2</xdr:col>
                    <xdr:colOff>304800</xdr:colOff>
                    <xdr:row>22</xdr:row>
                    <xdr:rowOff>28575</xdr:rowOff>
                  </to>
                </anchor>
              </controlPr>
            </control>
          </mc:Choice>
        </mc:AlternateContent>
        <mc:AlternateContent xmlns:mc="http://schemas.openxmlformats.org/markup-compatibility/2006">
          <mc:Choice Requires="x14">
            <control shapeId="4140" r:id="rId10" name="Check Box 44">
              <controlPr defaultSize="0" autoFill="0" autoLine="0" autoPict="0">
                <anchor moveWithCells="1">
                  <from>
                    <xdr:col>1</xdr:col>
                    <xdr:colOff>104775</xdr:colOff>
                    <xdr:row>34</xdr:row>
                    <xdr:rowOff>0</xdr:rowOff>
                  </from>
                  <to>
                    <xdr:col>1</xdr:col>
                    <xdr:colOff>304800</xdr:colOff>
                    <xdr:row>35</xdr:row>
                    <xdr:rowOff>28575</xdr:rowOff>
                  </to>
                </anchor>
              </controlPr>
            </control>
          </mc:Choice>
        </mc:AlternateContent>
        <mc:AlternateContent xmlns:mc="http://schemas.openxmlformats.org/markup-compatibility/2006">
          <mc:Choice Requires="x14">
            <control shapeId="4141" r:id="rId11" name="Check Box 45">
              <controlPr defaultSize="0" autoFill="0" autoLine="0" autoPict="0">
                <anchor moveWithCells="1">
                  <from>
                    <xdr:col>1</xdr:col>
                    <xdr:colOff>104775</xdr:colOff>
                    <xdr:row>35</xdr:row>
                    <xdr:rowOff>0</xdr:rowOff>
                  </from>
                  <to>
                    <xdr:col>1</xdr:col>
                    <xdr:colOff>304800</xdr:colOff>
                    <xdr:row>36</xdr:row>
                    <xdr:rowOff>28575</xdr:rowOff>
                  </to>
                </anchor>
              </controlPr>
            </control>
          </mc:Choice>
        </mc:AlternateContent>
        <mc:AlternateContent xmlns:mc="http://schemas.openxmlformats.org/markup-compatibility/2006">
          <mc:Choice Requires="x14">
            <control shapeId="4142" r:id="rId12" name="Check Box 46">
              <controlPr defaultSize="0" autoFill="0" autoLine="0" autoPict="0">
                <anchor moveWithCells="1">
                  <from>
                    <xdr:col>1</xdr:col>
                    <xdr:colOff>104775</xdr:colOff>
                    <xdr:row>36</xdr:row>
                    <xdr:rowOff>0</xdr:rowOff>
                  </from>
                  <to>
                    <xdr:col>1</xdr:col>
                    <xdr:colOff>304800</xdr:colOff>
                    <xdr:row>37</xdr:row>
                    <xdr:rowOff>28575</xdr:rowOff>
                  </to>
                </anchor>
              </controlPr>
            </control>
          </mc:Choice>
        </mc:AlternateContent>
        <mc:AlternateContent xmlns:mc="http://schemas.openxmlformats.org/markup-compatibility/2006">
          <mc:Choice Requires="x14">
            <control shapeId="4143" r:id="rId13" name="Check Box 47">
              <controlPr defaultSize="0" autoFill="0" autoLine="0" autoPict="0">
                <anchor moveWithCells="1">
                  <from>
                    <xdr:col>1</xdr:col>
                    <xdr:colOff>104775</xdr:colOff>
                    <xdr:row>37</xdr:row>
                    <xdr:rowOff>0</xdr:rowOff>
                  </from>
                  <to>
                    <xdr:col>1</xdr:col>
                    <xdr:colOff>304800</xdr:colOff>
                    <xdr:row>38</xdr:row>
                    <xdr:rowOff>28575</xdr:rowOff>
                  </to>
                </anchor>
              </controlPr>
            </control>
          </mc:Choice>
        </mc:AlternateContent>
        <mc:AlternateContent xmlns:mc="http://schemas.openxmlformats.org/markup-compatibility/2006">
          <mc:Choice Requires="x14">
            <control shapeId="4144" r:id="rId14" name="Check Box 48">
              <controlPr defaultSize="0" autoFill="0" autoLine="0" autoPict="0">
                <anchor moveWithCells="1">
                  <from>
                    <xdr:col>2</xdr:col>
                    <xdr:colOff>104775</xdr:colOff>
                    <xdr:row>31</xdr:row>
                    <xdr:rowOff>0</xdr:rowOff>
                  </from>
                  <to>
                    <xdr:col>2</xdr:col>
                    <xdr:colOff>304800</xdr:colOff>
                    <xdr:row>32</xdr:row>
                    <xdr:rowOff>28575</xdr:rowOff>
                  </to>
                </anchor>
              </controlPr>
            </control>
          </mc:Choice>
        </mc:AlternateContent>
        <mc:AlternateContent xmlns:mc="http://schemas.openxmlformats.org/markup-compatibility/2006">
          <mc:Choice Requires="x14">
            <control shapeId="4145" r:id="rId15" name="Check Box 49">
              <controlPr defaultSize="0" autoFill="0" autoLine="0" autoPict="0">
                <anchor moveWithCells="1">
                  <from>
                    <xdr:col>2</xdr:col>
                    <xdr:colOff>104775</xdr:colOff>
                    <xdr:row>32</xdr:row>
                    <xdr:rowOff>0</xdr:rowOff>
                  </from>
                  <to>
                    <xdr:col>2</xdr:col>
                    <xdr:colOff>304800</xdr:colOff>
                    <xdr:row>33</xdr:row>
                    <xdr:rowOff>28575</xdr:rowOff>
                  </to>
                </anchor>
              </controlPr>
            </control>
          </mc:Choice>
        </mc:AlternateContent>
        <mc:AlternateContent xmlns:mc="http://schemas.openxmlformats.org/markup-compatibility/2006">
          <mc:Choice Requires="x14">
            <control shapeId="4146" r:id="rId16" name="Check Box 50">
              <controlPr defaultSize="0" autoFill="0" autoLine="0" autoPict="0">
                <anchor moveWithCells="1">
                  <from>
                    <xdr:col>2</xdr:col>
                    <xdr:colOff>104775</xdr:colOff>
                    <xdr:row>33</xdr:row>
                    <xdr:rowOff>0</xdr:rowOff>
                  </from>
                  <to>
                    <xdr:col>2</xdr:col>
                    <xdr:colOff>304800</xdr:colOff>
                    <xdr:row>34</xdr:row>
                    <xdr:rowOff>28575</xdr:rowOff>
                  </to>
                </anchor>
              </controlPr>
            </control>
          </mc:Choice>
        </mc:AlternateContent>
        <mc:AlternateContent xmlns:mc="http://schemas.openxmlformats.org/markup-compatibility/2006">
          <mc:Choice Requires="x14">
            <control shapeId="4147" r:id="rId17" name="Check Box 51">
              <controlPr defaultSize="0" autoFill="0" autoLine="0" autoPict="0">
                <anchor moveWithCells="1">
                  <from>
                    <xdr:col>2</xdr:col>
                    <xdr:colOff>104775</xdr:colOff>
                    <xdr:row>34</xdr:row>
                    <xdr:rowOff>0</xdr:rowOff>
                  </from>
                  <to>
                    <xdr:col>2</xdr:col>
                    <xdr:colOff>304800</xdr:colOff>
                    <xdr:row>35</xdr:row>
                    <xdr:rowOff>28575</xdr:rowOff>
                  </to>
                </anchor>
              </controlPr>
            </control>
          </mc:Choice>
        </mc:AlternateContent>
        <mc:AlternateContent xmlns:mc="http://schemas.openxmlformats.org/markup-compatibility/2006">
          <mc:Choice Requires="x14">
            <control shapeId="4148" r:id="rId18" name="Check Box 52">
              <controlPr defaultSize="0" autoFill="0" autoLine="0" autoPict="0">
                <anchor moveWithCells="1">
                  <from>
                    <xdr:col>2</xdr:col>
                    <xdr:colOff>104775</xdr:colOff>
                    <xdr:row>35</xdr:row>
                    <xdr:rowOff>0</xdr:rowOff>
                  </from>
                  <to>
                    <xdr:col>2</xdr:col>
                    <xdr:colOff>304800</xdr:colOff>
                    <xdr:row>36</xdr:row>
                    <xdr:rowOff>28575</xdr:rowOff>
                  </to>
                </anchor>
              </controlPr>
            </control>
          </mc:Choice>
        </mc:AlternateContent>
        <mc:AlternateContent xmlns:mc="http://schemas.openxmlformats.org/markup-compatibility/2006">
          <mc:Choice Requires="x14">
            <control shapeId="4149" r:id="rId19" name="Check Box 53">
              <controlPr defaultSize="0" autoFill="0" autoLine="0" autoPict="0">
                <anchor moveWithCells="1">
                  <from>
                    <xdr:col>1</xdr:col>
                    <xdr:colOff>104775</xdr:colOff>
                    <xdr:row>31</xdr:row>
                    <xdr:rowOff>0</xdr:rowOff>
                  </from>
                  <to>
                    <xdr:col>1</xdr:col>
                    <xdr:colOff>304800</xdr:colOff>
                    <xdr:row>32</xdr:row>
                    <xdr:rowOff>28575</xdr:rowOff>
                  </to>
                </anchor>
              </controlPr>
            </control>
          </mc:Choice>
        </mc:AlternateContent>
        <mc:AlternateContent xmlns:mc="http://schemas.openxmlformats.org/markup-compatibility/2006">
          <mc:Choice Requires="x14">
            <control shapeId="4150" r:id="rId20" name="Check Box 54">
              <controlPr defaultSize="0" autoFill="0" autoLine="0" autoPict="0">
                <anchor moveWithCells="1">
                  <from>
                    <xdr:col>1</xdr:col>
                    <xdr:colOff>104775</xdr:colOff>
                    <xdr:row>32</xdr:row>
                    <xdr:rowOff>0</xdr:rowOff>
                  </from>
                  <to>
                    <xdr:col>1</xdr:col>
                    <xdr:colOff>304800</xdr:colOff>
                    <xdr:row>33</xdr:row>
                    <xdr:rowOff>28575</xdr:rowOff>
                  </to>
                </anchor>
              </controlPr>
            </control>
          </mc:Choice>
        </mc:AlternateContent>
        <mc:AlternateContent xmlns:mc="http://schemas.openxmlformats.org/markup-compatibility/2006">
          <mc:Choice Requires="x14">
            <control shapeId="4151" r:id="rId21" name="Check Box 55">
              <controlPr defaultSize="0" autoFill="0" autoLine="0" autoPict="0">
                <anchor moveWithCells="1">
                  <from>
                    <xdr:col>1</xdr:col>
                    <xdr:colOff>104775</xdr:colOff>
                    <xdr:row>33</xdr:row>
                    <xdr:rowOff>0</xdr:rowOff>
                  </from>
                  <to>
                    <xdr:col>1</xdr:col>
                    <xdr:colOff>304800</xdr:colOff>
                    <xdr:row>34</xdr:row>
                    <xdr:rowOff>28575</xdr:rowOff>
                  </to>
                </anchor>
              </controlPr>
            </control>
          </mc:Choice>
        </mc:AlternateContent>
        <mc:AlternateContent xmlns:mc="http://schemas.openxmlformats.org/markup-compatibility/2006">
          <mc:Choice Requires="x14">
            <control shapeId="4152" r:id="rId22" name="Check Box 56">
              <controlPr defaultSize="0" autoFill="0" autoLine="0" autoPict="0">
                <anchor moveWithCells="1">
                  <from>
                    <xdr:col>2</xdr:col>
                    <xdr:colOff>180975</xdr:colOff>
                    <xdr:row>64</xdr:row>
                    <xdr:rowOff>28575</xdr:rowOff>
                  </from>
                  <to>
                    <xdr:col>2</xdr:col>
                    <xdr:colOff>381000</xdr:colOff>
                    <xdr:row>65</xdr:row>
                    <xdr:rowOff>28575</xdr:rowOff>
                  </to>
                </anchor>
              </controlPr>
            </control>
          </mc:Choice>
        </mc:AlternateContent>
        <mc:AlternateContent xmlns:mc="http://schemas.openxmlformats.org/markup-compatibility/2006">
          <mc:Choice Requires="x14">
            <control shapeId="4153" r:id="rId23" name="Check Box 57">
              <controlPr defaultSize="0" autoFill="0" autoLine="0" autoPict="0">
                <anchor moveWithCells="1">
                  <from>
                    <xdr:col>2</xdr:col>
                    <xdr:colOff>180975</xdr:colOff>
                    <xdr:row>64</xdr:row>
                    <xdr:rowOff>371475</xdr:rowOff>
                  </from>
                  <to>
                    <xdr:col>2</xdr:col>
                    <xdr:colOff>381000</xdr:colOff>
                    <xdr:row>66</xdr:row>
                    <xdr:rowOff>28575</xdr:rowOff>
                  </to>
                </anchor>
              </controlPr>
            </control>
          </mc:Choice>
        </mc:AlternateContent>
        <mc:AlternateContent xmlns:mc="http://schemas.openxmlformats.org/markup-compatibility/2006">
          <mc:Choice Requires="x14">
            <control shapeId="4154" r:id="rId24" name="Check Box 58">
              <controlPr defaultSize="0" autoFill="0" autoLine="0" autoPict="0">
                <anchor moveWithCells="1">
                  <from>
                    <xdr:col>1</xdr:col>
                    <xdr:colOff>180975</xdr:colOff>
                    <xdr:row>62</xdr:row>
                    <xdr:rowOff>0</xdr:rowOff>
                  </from>
                  <to>
                    <xdr:col>1</xdr:col>
                    <xdr:colOff>381000</xdr:colOff>
                    <xdr:row>63</xdr:row>
                    <xdr:rowOff>28575</xdr:rowOff>
                  </to>
                </anchor>
              </controlPr>
            </control>
          </mc:Choice>
        </mc:AlternateContent>
        <mc:AlternateContent xmlns:mc="http://schemas.openxmlformats.org/markup-compatibility/2006">
          <mc:Choice Requires="x14">
            <control shapeId="4155" r:id="rId25" name="Check Box 59">
              <controlPr defaultSize="0" autoFill="0" autoLine="0" autoPict="0">
                <anchor moveWithCells="1">
                  <from>
                    <xdr:col>1</xdr:col>
                    <xdr:colOff>180975</xdr:colOff>
                    <xdr:row>63</xdr:row>
                    <xdr:rowOff>0</xdr:rowOff>
                  </from>
                  <to>
                    <xdr:col>1</xdr:col>
                    <xdr:colOff>381000</xdr:colOff>
                    <xdr:row>64</xdr:row>
                    <xdr:rowOff>28575</xdr:rowOff>
                  </to>
                </anchor>
              </controlPr>
            </control>
          </mc:Choice>
        </mc:AlternateContent>
        <mc:AlternateContent xmlns:mc="http://schemas.openxmlformats.org/markup-compatibility/2006">
          <mc:Choice Requires="x14">
            <control shapeId="4156" r:id="rId26" name="Check Box 60">
              <controlPr defaultSize="0" autoFill="0" autoLine="0" autoPict="0">
                <anchor moveWithCells="1">
                  <from>
                    <xdr:col>1</xdr:col>
                    <xdr:colOff>180975</xdr:colOff>
                    <xdr:row>64</xdr:row>
                    <xdr:rowOff>180975</xdr:rowOff>
                  </from>
                  <to>
                    <xdr:col>1</xdr:col>
                    <xdr:colOff>381000</xdr:colOff>
                    <xdr:row>66</xdr:row>
                    <xdr:rowOff>9525</xdr:rowOff>
                  </to>
                </anchor>
              </controlPr>
            </control>
          </mc:Choice>
        </mc:AlternateContent>
        <mc:AlternateContent xmlns:mc="http://schemas.openxmlformats.org/markup-compatibility/2006">
          <mc:Choice Requires="x14">
            <control shapeId="4157" r:id="rId27" name="Check Box 61">
              <controlPr defaultSize="0" autoFill="0" autoLine="0" autoPict="0">
                <anchor moveWithCells="1">
                  <from>
                    <xdr:col>2</xdr:col>
                    <xdr:colOff>180975</xdr:colOff>
                    <xdr:row>62</xdr:row>
                    <xdr:rowOff>0</xdr:rowOff>
                  </from>
                  <to>
                    <xdr:col>2</xdr:col>
                    <xdr:colOff>381000</xdr:colOff>
                    <xdr:row>63</xdr:row>
                    <xdr:rowOff>28575</xdr:rowOff>
                  </to>
                </anchor>
              </controlPr>
            </control>
          </mc:Choice>
        </mc:AlternateContent>
        <mc:AlternateContent xmlns:mc="http://schemas.openxmlformats.org/markup-compatibility/2006">
          <mc:Choice Requires="x14">
            <control shapeId="4158" r:id="rId28" name="Check Box 62">
              <controlPr defaultSize="0" autoFill="0" autoLine="0" autoPict="0">
                <anchor moveWithCells="1">
                  <from>
                    <xdr:col>2</xdr:col>
                    <xdr:colOff>180975</xdr:colOff>
                    <xdr:row>63</xdr:row>
                    <xdr:rowOff>0</xdr:rowOff>
                  </from>
                  <to>
                    <xdr:col>2</xdr:col>
                    <xdr:colOff>381000</xdr:colOff>
                    <xdr:row>64</xdr:row>
                    <xdr:rowOff>28575</xdr:rowOff>
                  </to>
                </anchor>
              </controlPr>
            </control>
          </mc:Choice>
        </mc:AlternateContent>
        <mc:AlternateContent xmlns:mc="http://schemas.openxmlformats.org/markup-compatibility/2006">
          <mc:Choice Requires="x14">
            <control shapeId="4159" r:id="rId29" name="Check Box 63">
              <controlPr defaultSize="0" autoFill="0" autoLine="0" autoPict="0">
                <anchor moveWithCells="1">
                  <from>
                    <xdr:col>1</xdr:col>
                    <xdr:colOff>180975</xdr:colOff>
                    <xdr:row>63</xdr:row>
                    <xdr:rowOff>0</xdr:rowOff>
                  </from>
                  <to>
                    <xdr:col>1</xdr:col>
                    <xdr:colOff>381000</xdr:colOff>
                    <xdr:row>64</xdr:row>
                    <xdr:rowOff>28575</xdr:rowOff>
                  </to>
                </anchor>
              </controlPr>
            </control>
          </mc:Choice>
        </mc:AlternateContent>
        <mc:AlternateContent xmlns:mc="http://schemas.openxmlformats.org/markup-compatibility/2006">
          <mc:Choice Requires="x14">
            <control shapeId="4160" r:id="rId30" name="Check Box 64">
              <controlPr defaultSize="0" autoFill="0" autoLine="0" autoPict="0">
                <anchor moveWithCells="1">
                  <from>
                    <xdr:col>1</xdr:col>
                    <xdr:colOff>180975</xdr:colOff>
                    <xdr:row>64</xdr:row>
                    <xdr:rowOff>0</xdr:rowOff>
                  </from>
                  <to>
                    <xdr:col>1</xdr:col>
                    <xdr:colOff>381000</xdr:colOff>
                    <xdr:row>65</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F347DFB-7CCD-43CF-BE2C-38AFA143F7EC}">
          <x14:formula1>
            <xm:f>'Permitted Values'!$A$10:$A$12</xm:f>
          </x14:formula1>
          <xm:sqref>C5:D5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452B5-5165-4452-B901-4A457F8C0462}">
  <sheetPr codeName="Sheet3">
    <pageSetUpPr fitToPage="1"/>
  </sheetPr>
  <dimension ref="A1:N1054"/>
  <sheetViews>
    <sheetView tabSelected="1" zoomScaleNormal="100" workbookViewId="0">
      <pane ySplit="2" topLeftCell="A3" activePane="bottomLeft" state="frozen"/>
      <selection pane="bottomLeft" activeCell="M893" sqref="M893:M901"/>
    </sheetView>
  </sheetViews>
  <sheetFormatPr defaultColWidth="8.85546875" defaultRowHeight="15" x14ac:dyDescent="0.25"/>
  <cols>
    <col min="1" max="1" width="15.42578125" style="33" customWidth="1"/>
    <col min="2" max="2" width="18.7109375" bestFit="1" customWidth="1"/>
    <col min="3" max="3" width="15.42578125" customWidth="1"/>
    <col min="4" max="4" width="15.42578125" style="48" customWidth="1"/>
    <col min="5" max="5" width="13.28515625" style="33" customWidth="1"/>
    <col min="6" max="6" width="21" style="33" customWidth="1"/>
    <col min="7" max="7" width="20.140625" style="33" customWidth="1"/>
    <col min="8" max="8" width="16.7109375" style="33" customWidth="1"/>
    <col min="9" max="9" width="21.85546875" style="46" customWidth="1"/>
    <col min="10" max="10" width="27.28515625" style="33" customWidth="1"/>
    <col min="11" max="11" width="26" style="33" customWidth="1"/>
    <col min="12" max="12" width="16.7109375" style="50" customWidth="1"/>
    <col min="13" max="13" width="23.7109375" style="50" customWidth="1"/>
    <col min="14" max="14" width="15.7109375" style="32" customWidth="1"/>
  </cols>
  <sheetData>
    <row r="1" spans="1:14" ht="15" customHeight="1" x14ac:dyDescent="0.25">
      <c r="A1" s="142" t="s">
        <v>69</v>
      </c>
      <c r="B1" s="143"/>
      <c r="C1" s="143"/>
      <c r="D1" s="144"/>
      <c r="E1" s="145" t="s">
        <v>70</v>
      </c>
      <c r="F1" s="145"/>
      <c r="G1" s="145"/>
      <c r="H1" s="145"/>
      <c r="I1" s="146"/>
      <c r="J1" s="147" t="s">
        <v>71</v>
      </c>
      <c r="K1" s="148"/>
      <c r="L1" s="149"/>
      <c r="M1" s="54"/>
      <c r="N1" s="52"/>
    </row>
    <row r="2" spans="1:14" ht="60" customHeight="1" x14ac:dyDescent="0.25">
      <c r="A2" s="66" t="s">
        <v>72</v>
      </c>
      <c r="B2" s="58" t="s">
        <v>73</v>
      </c>
      <c r="C2" s="65" t="s">
        <v>74</v>
      </c>
      <c r="D2" s="64" t="s">
        <v>75</v>
      </c>
      <c r="E2" s="45" t="s">
        <v>76</v>
      </c>
      <c r="F2" s="34" t="s">
        <v>77</v>
      </c>
      <c r="G2" s="34" t="s">
        <v>78</v>
      </c>
      <c r="H2" s="34" t="s">
        <v>79</v>
      </c>
      <c r="I2" s="35" t="s">
        <v>80</v>
      </c>
      <c r="J2" s="59" t="s">
        <v>81</v>
      </c>
      <c r="K2" s="60" t="s">
        <v>78</v>
      </c>
      <c r="L2" s="61" t="s">
        <v>79</v>
      </c>
      <c r="M2" s="55" t="s">
        <v>82</v>
      </c>
      <c r="N2" s="53" t="s">
        <v>83</v>
      </c>
    </row>
    <row r="3" spans="1:14" x14ac:dyDescent="0.25">
      <c r="A3">
        <v>3</v>
      </c>
      <c r="B3" t="s">
        <v>973</v>
      </c>
      <c r="C3">
        <v>35.527434999999997</v>
      </c>
      <c r="D3">
        <v>-95.119719000000003</v>
      </c>
      <c r="E3" t="s">
        <v>88</v>
      </c>
      <c r="F3" t="s">
        <v>100</v>
      </c>
      <c r="G3" t="s">
        <v>96</v>
      </c>
      <c r="H3" s="72">
        <v>33635</v>
      </c>
      <c r="I3" t="s">
        <v>88</v>
      </c>
      <c r="J3" t="s">
        <v>100</v>
      </c>
      <c r="K3" t="s">
        <v>96</v>
      </c>
      <c r="L3"/>
      <c r="M3" s="57" t="str">
        <f>IF(OR(F3="Lead",J3="Lead"),"Lead",(IF(OR(OR(F3="",J3=""),AND(AND(NOT(F3="Lead"),J3="Galvanized Iron/Steel"),I3="")),"",IF(AND(OR(I3="Yes",I3="Don't Know"),J3="Galvanized Iron/Steel"),"Galvanized Requiring Replacement",IF(OR(F3="Unknown",J3="Unknown"),"Lead Status Unknown",IF(AND(F3="No System Owned Portion",J3="No Customer Owned Portion"),"","Non-Lead"))))))</f>
        <v>Non-Lead</v>
      </c>
      <c r="N3" t="s">
        <v>1294</v>
      </c>
    </row>
    <row r="4" spans="1:14" x14ac:dyDescent="0.25">
      <c r="A4">
        <v>5</v>
      </c>
      <c r="B4" t="s">
        <v>219</v>
      </c>
      <c r="C4">
        <v>35.532577000000003</v>
      </c>
      <c r="D4">
        <v>-95.109915999999998</v>
      </c>
      <c r="E4" t="s">
        <v>88</v>
      </c>
      <c r="F4" t="s">
        <v>100</v>
      </c>
      <c r="G4" t="s">
        <v>99</v>
      </c>
      <c r="H4" s="72">
        <v>44258</v>
      </c>
      <c r="I4" t="s">
        <v>88</v>
      </c>
      <c r="J4" t="s">
        <v>100</v>
      </c>
      <c r="K4" t="s">
        <v>99</v>
      </c>
      <c r="L4"/>
      <c r="M4" s="56" t="str">
        <f>IF(OR(F4="Lead",J4="Lead"),"Lead",(IF(OR(OR(F4="",J4=""),AND(AND(NOT(F4="Lead"),J4="Galvanized Iron/Steel"),I4="")),"",IF(AND(OR(I4="Yes",I4="Don't Know"),J4="Galvanized Iron/Steel"),"Galvanized Requiring Replacement",IF(OR(F4="Unknown",J4="Unknown"),"Lead Status Unknown",IF(AND(F4="No System Owned Portion",J4="No Customer Owned Portion"),"","Non-Lead"))))))</f>
        <v>Non-Lead</v>
      </c>
      <c r="N4" t="s">
        <v>1023</v>
      </c>
    </row>
    <row r="5" spans="1:14" x14ac:dyDescent="0.25">
      <c r="A5">
        <v>8</v>
      </c>
      <c r="B5" t="s">
        <v>607</v>
      </c>
      <c r="C5">
        <v>35.532577000000003</v>
      </c>
      <c r="D5">
        <v>-95.109915999999998</v>
      </c>
      <c r="E5" t="s">
        <v>88</v>
      </c>
      <c r="F5" t="s">
        <v>100</v>
      </c>
      <c r="G5" t="s">
        <v>99</v>
      </c>
      <c r="H5" s="72">
        <v>44694</v>
      </c>
      <c r="I5" t="s">
        <v>88</v>
      </c>
      <c r="J5" t="s">
        <v>100</v>
      </c>
      <c r="K5" t="s">
        <v>99</v>
      </c>
      <c r="L5"/>
      <c r="M5" s="56" t="str">
        <f>IF(OR(F5="Lead",J5="Lead"),"Lead",(IF(OR(OR(F5="",J5=""),AND(AND(NOT(F5="Lead"),J5="Galvanized Iron/Steel"),I5="")),"",IF(AND(OR(I5="Yes",I5="Don't Know"),J5="Galvanized Iron/Steel"),"Galvanized Requiring Replacement",IF(OR(F5="Unknown",J5="Unknown"),"Lead Status Unknown",IF(AND(F5="No System Owned Portion",J5="No Customer Owned Portion"),"","Non-Lead"))))))</f>
        <v>Non-Lead</v>
      </c>
      <c r="N5" t="s">
        <v>1174</v>
      </c>
    </row>
    <row r="6" spans="1:14" x14ac:dyDescent="0.25">
      <c r="A6">
        <v>10</v>
      </c>
      <c r="B6" t="s">
        <v>469</v>
      </c>
      <c r="C6">
        <v>35.532577000000003</v>
      </c>
      <c r="D6">
        <v>-95.109915999999998</v>
      </c>
      <c r="E6" t="s">
        <v>93</v>
      </c>
      <c r="F6" t="s">
        <v>100</v>
      </c>
      <c r="G6" t="s">
        <v>111</v>
      </c>
      <c r="H6"/>
      <c r="I6" t="s">
        <v>93</v>
      </c>
      <c r="J6" t="s">
        <v>100</v>
      </c>
      <c r="K6" t="s">
        <v>111</v>
      </c>
      <c r="L6"/>
      <c r="M6" s="56" t="str">
        <f>IF(OR(F6="Lead",J6="Lead"),"Lead",(IF(OR(OR(F6="",J6=""),AND(AND(NOT(F6="Lead"),J6="Galvanized Iron/Steel"),I6="")),"",IF(AND(OR(I6="Yes",I6="Don't Know"),J6="Galvanized Iron/Steel"),"Galvanized Requiring Replacement",IF(OR(F6="Unknown",J6="Unknown"),"Lead Status Unknown",IF(AND(F6="No System Owned Portion",J6="No Customer Owned Portion"),"","Non-Lead"))))))</f>
        <v>Non-Lead</v>
      </c>
      <c r="N6" t="s">
        <v>976</v>
      </c>
    </row>
    <row r="7" spans="1:14" x14ac:dyDescent="0.25">
      <c r="A7">
        <v>15</v>
      </c>
      <c r="B7" t="s">
        <v>642</v>
      </c>
      <c r="C7">
        <v>35.532577000000003</v>
      </c>
      <c r="D7">
        <v>-95.109915999999998</v>
      </c>
      <c r="E7" t="s">
        <v>88</v>
      </c>
      <c r="F7" t="s">
        <v>100</v>
      </c>
      <c r="G7" t="s">
        <v>96</v>
      </c>
      <c r="H7"/>
      <c r="I7" t="s">
        <v>93</v>
      </c>
      <c r="J7" t="s">
        <v>100</v>
      </c>
      <c r="K7" t="s">
        <v>96</v>
      </c>
      <c r="L7"/>
      <c r="M7" s="57" t="str">
        <f>IF(OR(F7="Lead",J7="Lead"),"Lead",(IF(OR(OR(F7="",J7=""),AND(AND(NOT(F7="Lead"),J7="Galvanized Iron/Steel"),I7="")),"",IF(AND(OR(I7="Yes",I7="Don't Know"),J7="Galvanized Iron/Steel"),"Galvanized Requiring Replacement",IF(OR(F7="Unknown",J7="Unknown"),"Lead Status Unknown",IF(AND(F7="No System Owned Portion",J7="No Customer Owned Portion"),"","Non-Lead"))))))</f>
        <v>Non-Lead</v>
      </c>
      <c r="N7" t="s">
        <v>1108</v>
      </c>
    </row>
    <row r="8" spans="1:14" x14ac:dyDescent="0.25">
      <c r="A8">
        <v>17</v>
      </c>
      <c r="B8" t="s">
        <v>642</v>
      </c>
      <c r="C8">
        <v>35.532577000000003</v>
      </c>
      <c r="D8">
        <v>-95.109915999999998</v>
      </c>
      <c r="E8" t="s">
        <v>88</v>
      </c>
      <c r="F8" t="s">
        <v>100</v>
      </c>
      <c r="G8" t="s">
        <v>96</v>
      </c>
      <c r="H8"/>
      <c r="I8" t="s">
        <v>93</v>
      </c>
      <c r="J8" t="s">
        <v>100</v>
      </c>
      <c r="K8" t="s">
        <v>96</v>
      </c>
      <c r="L8"/>
      <c r="M8" s="56" t="str">
        <f>IF(OR(F8="Lead",J8="Lead"),"Lead",(IF(OR(OR(F8="",J8=""),AND(AND(NOT(F8="Lead"),J8="Galvanized Iron/Steel"),I8="")),"",IF(AND(OR(I8="Yes",I8="Don't Know"),J8="Galvanized Iron/Steel"),"Galvanized Requiring Replacement",IF(OR(F8="Unknown",J8="Unknown"),"Lead Status Unknown",IF(AND(F8="No System Owned Portion",J8="No Customer Owned Portion"),"","Non-Lead"))))))</f>
        <v>Non-Lead</v>
      </c>
      <c r="N8" t="s">
        <v>1108</v>
      </c>
    </row>
    <row r="9" spans="1:14" x14ac:dyDescent="0.25">
      <c r="A9">
        <v>20</v>
      </c>
      <c r="B9" t="s">
        <v>697</v>
      </c>
      <c r="C9">
        <v>35.532577000000003</v>
      </c>
      <c r="D9">
        <v>-95.109915999999998</v>
      </c>
      <c r="E9" t="s">
        <v>93</v>
      </c>
      <c r="F9" t="s">
        <v>100</v>
      </c>
      <c r="G9" t="s">
        <v>111</v>
      </c>
      <c r="H9"/>
      <c r="I9" t="s">
        <v>93</v>
      </c>
      <c r="J9" t="s">
        <v>100</v>
      </c>
      <c r="K9" t="s">
        <v>111</v>
      </c>
      <c r="L9"/>
      <c r="M9" s="57" t="str">
        <f>IF(OR(F9="Lead",J9="Lead"),"Lead",(IF(OR(OR(F9="",J9=""),AND(AND(NOT(F9="Lead"),J9="Galvanized Iron/Steel"),I9="")),"",IF(AND(OR(I9="Yes",I9="Don't Know"),J9="Galvanized Iron/Steel"),"Galvanized Requiring Replacement",IF(OR(F9="Unknown",J9="Unknown"),"Lead Status Unknown",IF(AND(F9="No System Owned Portion",J9="No Customer Owned Portion"),"","Non-Lead"))))))</f>
        <v>Non-Lead</v>
      </c>
      <c r="N9" t="s">
        <v>976</v>
      </c>
    </row>
    <row r="10" spans="1:14" x14ac:dyDescent="0.25">
      <c r="A10">
        <v>30</v>
      </c>
      <c r="B10" t="s">
        <v>153</v>
      </c>
      <c r="C10">
        <v>35.558352999999997</v>
      </c>
      <c r="D10">
        <v>-95.106082999999998</v>
      </c>
      <c r="E10" t="s">
        <v>93</v>
      </c>
      <c r="F10" t="s">
        <v>100</v>
      </c>
      <c r="G10" t="s">
        <v>111</v>
      </c>
      <c r="H10"/>
      <c r="I10" t="s">
        <v>93</v>
      </c>
      <c r="J10" t="s">
        <v>100</v>
      </c>
      <c r="K10" t="s">
        <v>111</v>
      </c>
      <c r="L10"/>
      <c r="M10" s="56" t="str">
        <f>IF(OR(F10="Lead",J10="Lead"),"Lead",(IF(OR(OR(F10="",J10=""),AND(AND(NOT(F10="Lead"),J10="Galvanized Iron/Steel"),I10="")),"",IF(AND(OR(I10="Yes",I10="Don't Know"),J10="Galvanized Iron/Steel"),"Galvanized Requiring Replacement",IF(OR(F10="Unknown",J10="Unknown"),"Lead Status Unknown",IF(AND(F10="No System Owned Portion",J10="No Customer Owned Portion"),"","Non-Lead"))))))</f>
        <v>Non-Lead</v>
      </c>
      <c r="N10" t="s">
        <v>976</v>
      </c>
    </row>
    <row r="11" spans="1:14" x14ac:dyDescent="0.25">
      <c r="A11">
        <v>40</v>
      </c>
      <c r="B11" t="s">
        <v>546</v>
      </c>
      <c r="C11">
        <v>35.560093000000002</v>
      </c>
      <c r="D11">
        <v>-95.103866999999994</v>
      </c>
      <c r="E11" t="s">
        <v>93</v>
      </c>
      <c r="F11" t="s">
        <v>97</v>
      </c>
      <c r="G11" t="s">
        <v>111</v>
      </c>
      <c r="H11"/>
      <c r="I11" t="s">
        <v>93</v>
      </c>
      <c r="J11" t="s">
        <v>97</v>
      </c>
      <c r="K11" t="s">
        <v>111</v>
      </c>
      <c r="L11"/>
      <c r="M11" s="57" t="str">
        <f>IF(OR(F11="Lead",J11="Lead"),"Lead",(IF(OR(OR(F11="",J11=""),AND(AND(NOT(F11="Lead"),J11="Galvanized Iron/Steel"),I11="")),"",IF(AND(OR(I11="Yes",I11="Don't Know"),J11="Galvanized Iron/Steel"),"Galvanized Requiring Replacement",IF(OR(F11="Unknown",J11="Unknown"),"Lead Status Unknown",IF(AND(F11="No System Owned Portion",J11="No Customer Owned Portion"),"","Non-Lead"))))))</f>
        <v>Non-Lead</v>
      </c>
      <c r="N11" t="s">
        <v>978</v>
      </c>
    </row>
    <row r="12" spans="1:14" x14ac:dyDescent="0.25">
      <c r="A12">
        <v>50</v>
      </c>
      <c r="B12" t="s">
        <v>269</v>
      </c>
      <c r="C12">
        <v>35.558377999999998</v>
      </c>
      <c r="D12">
        <v>-95.106082999999998</v>
      </c>
      <c r="E12" t="s">
        <v>93</v>
      </c>
      <c r="F12" t="s">
        <v>97</v>
      </c>
      <c r="G12" t="s">
        <v>111</v>
      </c>
      <c r="H12"/>
      <c r="I12" t="s">
        <v>93</v>
      </c>
      <c r="J12" t="s">
        <v>97</v>
      </c>
      <c r="K12" t="s">
        <v>111</v>
      </c>
      <c r="L12"/>
      <c r="M12" s="56" t="str">
        <f>IF(OR(F12="Lead",J12="Lead"),"Lead",(IF(OR(OR(F12="",J12=""),AND(AND(NOT(F12="Lead"),J12="Galvanized Iron/Steel"),I12="")),"",IF(AND(OR(I12="Yes",I12="Don't Know"),J12="Galvanized Iron/Steel"),"Galvanized Requiring Replacement",IF(OR(F12="Unknown",J12="Unknown"),"Lead Status Unknown",IF(AND(F12="No System Owned Portion",J12="No Customer Owned Portion"),"","Non-Lead"))))))</f>
        <v>Non-Lead</v>
      </c>
      <c r="N12" t="s">
        <v>978</v>
      </c>
    </row>
    <row r="13" spans="1:14" x14ac:dyDescent="0.25">
      <c r="A13">
        <v>60</v>
      </c>
      <c r="B13" t="s">
        <v>468</v>
      </c>
      <c r="C13">
        <v>35.557198</v>
      </c>
      <c r="D13">
        <v>-95.106251999999998</v>
      </c>
      <c r="E13" t="s">
        <v>93</v>
      </c>
      <c r="F13" t="s">
        <v>97</v>
      </c>
      <c r="G13" t="s">
        <v>111</v>
      </c>
      <c r="H13"/>
      <c r="I13" t="s">
        <v>93</v>
      </c>
      <c r="J13" t="s">
        <v>97</v>
      </c>
      <c r="K13" t="s">
        <v>111</v>
      </c>
      <c r="L13"/>
      <c r="M13" s="57" t="str">
        <f>IF(OR(F13="Lead",J13="Lead"),"Lead",(IF(OR(OR(F13="",J13=""),AND(AND(NOT(F13="Lead"),J13="Galvanized Iron/Steel"),I13="")),"",IF(AND(OR(I13="Yes",I13="Don't Know"),J13="Galvanized Iron/Steel"),"Galvanized Requiring Replacement",IF(OR(F13="Unknown",J13="Unknown"),"Lead Status Unknown",IF(AND(F13="No System Owned Portion",J13="No Customer Owned Portion"),"","Non-Lead"))))))</f>
        <v>Non-Lead</v>
      </c>
      <c r="N13" t="s">
        <v>978</v>
      </c>
    </row>
    <row r="14" spans="1:14" x14ac:dyDescent="0.25">
      <c r="A14">
        <v>65</v>
      </c>
      <c r="B14" t="s">
        <v>651</v>
      </c>
      <c r="C14">
        <v>35.556547000000002</v>
      </c>
      <c r="D14">
        <v>-95.106109000000004</v>
      </c>
      <c r="E14" t="s">
        <v>93</v>
      </c>
      <c r="F14" t="s">
        <v>100</v>
      </c>
      <c r="G14" t="s">
        <v>111</v>
      </c>
      <c r="H14"/>
      <c r="I14" t="s">
        <v>93</v>
      </c>
      <c r="J14" t="s">
        <v>100</v>
      </c>
      <c r="K14" t="s">
        <v>111</v>
      </c>
      <c r="L14"/>
      <c r="M14" s="57" t="str">
        <f>IF(OR(F14="Lead",J14="Lead"),"Lead",(IF(OR(OR(F14="",J14=""),AND(AND(NOT(F14="Lead"),J14="Galvanized Iron/Steel"),I14="")),"",IF(AND(OR(I14="Yes",I14="Don't Know"),J14="Galvanized Iron/Steel"),"Galvanized Requiring Replacement",IF(OR(F14="Unknown",J14="Unknown"),"Lead Status Unknown",IF(AND(F14="No System Owned Portion",J14="No Customer Owned Portion"),"","Non-Lead"))))))</f>
        <v>Non-Lead</v>
      </c>
      <c r="N14" t="s">
        <v>976</v>
      </c>
    </row>
    <row r="15" spans="1:14" x14ac:dyDescent="0.25">
      <c r="A15">
        <v>70</v>
      </c>
      <c r="B15" t="s">
        <v>538</v>
      </c>
      <c r="C15">
        <v>35.558726</v>
      </c>
      <c r="D15">
        <v>-95.106088999999997</v>
      </c>
      <c r="E15" t="s">
        <v>93</v>
      </c>
      <c r="F15" t="s">
        <v>100</v>
      </c>
      <c r="G15" t="s">
        <v>111</v>
      </c>
      <c r="H15"/>
      <c r="I15" t="s">
        <v>93</v>
      </c>
      <c r="J15" t="s">
        <v>100</v>
      </c>
      <c r="K15" t="s">
        <v>111</v>
      </c>
      <c r="L15"/>
      <c r="M15" s="57" t="str">
        <f>IF(OR(F15="Lead",J15="Lead"),"Lead",(IF(OR(OR(F15="",J15=""),AND(AND(NOT(F15="Lead"),J15="Galvanized Iron/Steel"),I15="")),"",IF(AND(OR(I15="Yes",I15="Don't Know"),J15="Galvanized Iron/Steel"),"Galvanized Requiring Replacement",IF(OR(F15="Unknown",J15="Unknown"),"Lead Status Unknown",IF(AND(F15="No System Owned Portion",J15="No Customer Owned Portion"),"","Non-Lead"))))))</f>
        <v>Non-Lead</v>
      </c>
      <c r="N15" t="s">
        <v>976</v>
      </c>
    </row>
    <row r="16" spans="1:14" x14ac:dyDescent="0.25">
      <c r="A16">
        <v>75</v>
      </c>
      <c r="B16" t="s">
        <v>583</v>
      </c>
      <c r="C16">
        <v>35.558746999999997</v>
      </c>
      <c r="D16">
        <v>-95.106089999999995</v>
      </c>
      <c r="E16" t="s">
        <v>88</v>
      </c>
      <c r="F16" t="s">
        <v>100</v>
      </c>
      <c r="G16" t="s">
        <v>96</v>
      </c>
      <c r="H16"/>
      <c r="I16" t="s">
        <v>93</v>
      </c>
      <c r="J16" t="s">
        <v>100</v>
      </c>
      <c r="K16" t="s">
        <v>96</v>
      </c>
      <c r="L16"/>
      <c r="M16" s="56" t="str">
        <f>IF(OR(F16="Lead",J16="Lead"),"Lead",(IF(OR(OR(F16="",J16=""),AND(AND(NOT(F16="Lead"),J16="Galvanized Iron/Steel"),I16="")),"",IF(AND(OR(I16="Yes",I16="Don't Know"),J16="Galvanized Iron/Steel"),"Galvanized Requiring Replacement",IF(OR(F16="Unknown",J16="Unknown"),"Lead Status Unknown",IF(AND(F16="No System Owned Portion",J16="No Customer Owned Portion"),"","Non-Lead"))))))</f>
        <v>Non-Lead</v>
      </c>
      <c r="N16" t="s">
        <v>1071</v>
      </c>
    </row>
    <row r="17" spans="1:14" x14ac:dyDescent="0.25">
      <c r="A17">
        <v>80</v>
      </c>
      <c r="B17" t="s">
        <v>710</v>
      </c>
      <c r="C17">
        <v>35.559807999999997</v>
      </c>
      <c r="D17">
        <v>-95.105592999999999</v>
      </c>
      <c r="E17" t="s">
        <v>93</v>
      </c>
      <c r="F17" t="s">
        <v>97</v>
      </c>
      <c r="G17" t="s">
        <v>111</v>
      </c>
      <c r="H17"/>
      <c r="I17" t="s">
        <v>93</v>
      </c>
      <c r="J17" t="s">
        <v>97</v>
      </c>
      <c r="K17" t="s">
        <v>111</v>
      </c>
      <c r="L17"/>
      <c r="M17" s="56" t="str">
        <f>IF(OR(F17="Lead",J17="Lead"),"Lead",(IF(OR(OR(F17="",J17=""),AND(AND(NOT(F17="Lead"),J17="Galvanized Iron/Steel"),I17="")),"",IF(AND(OR(I17="Yes",I17="Don't Know"),J17="Galvanized Iron/Steel"),"Galvanized Requiring Replacement",IF(OR(F17="Unknown",J17="Unknown"),"Lead Status Unknown",IF(AND(F17="No System Owned Portion",J17="No Customer Owned Portion"),"","Non-Lead"))))))</f>
        <v>Non-Lead</v>
      </c>
      <c r="N17" t="s">
        <v>978</v>
      </c>
    </row>
    <row r="18" spans="1:14" x14ac:dyDescent="0.25">
      <c r="A18">
        <v>90</v>
      </c>
      <c r="B18" t="s">
        <v>208</v>
      </c>
      <c r="C18">
        <v>35.556313000000003</v>
      </c>
      <c r="D18">
        <v>-95.106110999999999</v>
      </c>
      <c r="E18" t="s">
        <v>93</v>
      </c>
      <c r="F18" t="s">
        <v>100</v>
      </c>
      <c r="G18" t="s">
        <v>111</v>
      </c>
      <c r="H18"/>
      <c r="I18" t="s">
        <v>93</v>
      </c>
      <c r="J18" t="s">
        <v>100</v>
      </c>
      <c r="K18" t="s">
        <v>111</v>
      </c>
      <c r="L18"/>
      <c r="M18" s="57" t="str">
        <f>IF(OR(F18="Lead",J18="Lead"),"Lead",(IF(OR(OR(F18="",J18=""),AND(AND(NOT(F18="Lead"),J18="Galvanized Iron/Steel"),I18="")),"",IF(AND(OR(I18="Yes",I18="Don't Know"),J18="Galvanized Iron/Steel"),"Galvanized Requiring Replacement",IF(OR(F18="Unknown",J18="Unknown"),"Lead Status Unknown",IF(AND(F18="No System Owned Portion",J18="No Customer Owned Portion"),"","Non-Lead"))))))</f>
        <v>Non-Lead</v>
      </c>
      <c r="N18" t="s">
        <v>976</v>
      </c>
    </row>
    <row r="19" spans="1:14" x14ac:dyDescent="0.25">
      <c r="A19">
        <v>100</v>
      </c>
      <c r="B19" t="s">
        <v>230</v>
      </c>
      <c r="C19">
        <v>35.579161999999997</v>
      </c>
      <c r="D19">
        <v>-95.475442999999999</v>
      </c>
      <c r="E19" t="s">
        <v>88</v>
      </c>
      <c r="F19" t="s">
        <v>100</v>
      </c>
      <c r="G19" t="s">
        <v>96</v>
      </c>
      <c r="H19"/>
      <c r="I19" t="s">
        <v>93</v>
      </c>
      <c r="J19" t="s">
        <v>100</v>
      </c>
      <c r="K19" t="s">
        <v>96</v>
      </c>
      <c r="L19"/>
      <c r="M19" s="56" t="str">
        <f>IF(OR(F19="Lead",J19="Lead"),"Lead",(IF(OR(OR(F19="",J19=""),AND(AND(NOT(F19="Lead"),J19="Galvanized Iron/Steel"),I19="")),"",IF(AND(OR(I19="Yes",I19="Don't Know"),J19="Galvanized Iron/Steel"),"Galvanized Requiring Replacement",IF(OR(F19="Unknown",J19="Unknown"),"Lead Status Unknown",IF(AND(F19="No System Owned Portion",J19="No Customer Owned Portion"),"","Non-Lead"))))))</f>
        <v>Non-Lead</v>
      </c>
      <c r="N19" t="s">
        <v>1029</v>
      </c>
    </row>
    <row r="20" spans="1:14" x14ac:dyDescent="0.25">
      <c r="A20">
        <v>110</v>
      </c>
      <c r="B20" t="s">
        <v>500</v>
      </c>
      <c r="C20">
        <v>35.557040999999998</v>
      </c>
      <c r="D20">
        <v>-95.106102000000007</v>
      </c>
      <c r="E20" t="s">
        <v>93</v>
      </c>
      <c r="F20" t="s">
        <v>100</v>
      </c>
      <c r="G20" t="s">
        <v>111</v>
      </c>
      <c r="H20"/>
      <c r="I20" t="s">
        <v>93</v>
      </c>
      <c r="J20" t="s">
        <v>100</v>
      </c>
      <c r="K20" t="s">
        <v>111</v>
      </c>
      <c r="L20"/>
      <c r="M20" s="57" t="str">
        <f>IF(OR(F20="Lead",J20="Lead"),"Lead",(IF(OR(OR(F20="",J20=""),AND(AND(NOT(F20="Lead"),J20="Galvanized Iron/Steel"),I20="")),"",IF(AND(OR(I20="Yes",I20="Don't Know"),J20="Galvanized Iron/Steel"),"Galvanized Requiring Replacement",IF(OR(F20="Unknown",J20="Unknown"),"Lead Status Unknown",IF(AND(F20="No System Owned Portion",J20="No Customer Owned Portion"),"","Non-Lead"))))))</f>
        <v>Non-Lead</v>
      </c>
      <c r="N20" t="s">
        <v>976</v>
      </c>
    </row>
    <row r="21" spans="1:14" x14ac:dyDescent="0.25">
      <c r="A21">
        <v>112</v>
      </c>
      <c r="B21" t="s">
        <v>461</v>
      </c>
      <c r="C21">
        <v>35.557198</v>
      </c>
      <c r="D21">
        <v>-95.106251999999998</v>
      </c>
      <c r="E21" t="s">
        <v>88</v>
      </c>
      <c r="F21" t="s">
        <v>100</v>
      </c>
      <c r="G21" t="s">
        <v>99</v>
      </c>
      <c r="H21" s="72">
        <v>36142</v>
      </c>
      <c r="I21" t="s">
        <v>93</v>
      </c>
      <c r="J21" t="s">
        <v>100</v>
      </c>
      <c r="K21" t="s">
        <v>99</v>
      </c>
      <c r="L21"/>
      <c r="M21" s="56" t="str">
        <f>IF(OR(F21="Lead",J21="Lead"),"Lead",(IF(OR(OR(F21="",J21=""),AND(AND(NOT(F21="Lead"),J21="Galvanized Iron/Steel"),I21="")),"",IF(AND(OR(I21="Yes",I21="Don't Know"),J21="Galvanized Iron/Steel"),"Galvanized Requiring Replacement",IF(OR(F21="Unknown",J21="Unknown"),"Lead Status Unknown",IF(AND(F21="No System Owned Portion",J21="No Customer Owned Portion"),"","Non-Lead"))))))</f>
        <v>Non-Lead</v>
      </c>
      <c r="N21" t="s">
        <v>1136</v>
      </c>
    </row>
    <row r="22" spans="1:14" x14ac:dyDescent="0.25">
      <c r="A22">
        <v>113</v>
      </c>
      <c r="B22" t="s">
        <v>589</v>
      </c>
      <c r="C22">
        <v>35.556986000000002</v>
      </c>
      <c r="D22">
        <v>-95.106103000000004</v>
      </c>
      <c r="E22" t="s">
        <v>88</v>
      </c>
      <c r="F22" t="s">
        <v>100</v>
      </c>
      <c r="G22" t="s">
        <v>96</v>
      </c>
      <c r="H22"/>
      <c r="I22" t="s">
        <v>88</v>
      </c>
      <c r="J22" t="s">
        <v>100</v>
      </c>
      <c r="K22" t="s">
        <v>96</v>
      </c>
      <c r="L22"/>
      <c r="M22" s="56" t="str">
        <f>IF(OR(F22="Lead",J22="Lead"),"Lead",(IF(OR(OR(F22="",J22=""),AND(AND(NOT(F22="Lead"),J22="Galvanized Iron/Steel"),I22="")),"",IF(AND(OR(I22="Yes",I22="Don't Know"),J22="Galvanized Iron/Steel"),"Galvanized Requiring Replacement",IF(OR(F22="Unknown",J22="Unknown"),"Lead Status Unknown",IF(AND(F22="No System Owned Portion",J22="No Customer Owned Portion"),"","Non-Lead"))))))</f>
        <v>Non-Lead</v>
      </c>
      <c r="N22" t="s">
        <v>1166</v>
      </c>
    </row>
    <row r="23" spans="1:14" x14ac:dyDescent="0.25">
      <c r="A23">
        <v>115</v>
      </c>
      <c r="B23" t="s">
        <v>532</v>
      </c>
      <c r="C23">
        <v>35.557020999999999</v>
      </c>
      <c r="D23">
        <v>-95.106102000000007</v>
      </c>
      <c r="E23" t="s">
        <v>88</v>
      </c>
      <c r="F23" t="s">
        <v>100</v>
      </c>
      <c r="G23" t="s">
        <v>96</v>
      </c>
      <c r="H23"/>
      <c r="I23" t="s">
        <v>93</v>
      </c>
      <c r="J23" t="s">
        <v>100</v>
      </c>
      <c r="K23" t="s">
        <v>96</v>
      </c>
      <c r="L23"/>
      <c r="M23" s="57" t="str">
        <f>IF(OR(F23="Lead",J23="Lead"),"Lead",(IF(OR(OR(F23="",J23=""),AND(AND(NOT(F23="Lead"),J23="Galvanized Iron/Steel"),I23="")),"",IF(AND(OR(I23="Yes",I23="Don't Know"),J23="Galvanized Iron/Steel"),"Galvanized Requiring Replacement",IF(OR(F23="Unknown",J23="Unknown"),"Lead Status Unknown",IF(AND(F23="No System Owned Portion",J23="No Customer Owned Portion"),"","Non-Lead"))))))</f>
        <v>Non-Lead</v>
      </c>
      <c r="N23" t="s">
        <v>1069</v>
      </c>
    </row>
    <row r="24" spans="1:14" x14ac:dyDescent="0.25">
      <c r="A24">
        <v>116</v>
      </c>
      <c r="B24" t="s">
        <v>566</v>
      </c>
      <c r="C24">
        <v>35.557001</v>
      </c>
      <c r="D24">
        <v>-95.106103000000004</v>
      </c>
      <c r="E24" t="s">
        <v>88</v>
      </c>
      <c r="F24" t="s">
        <v>100</v>
      </c>
      <c r="G24" t="s">
        <v>96</v>
      </c>
      <c r="H24"/>
      <c r="I24" t="s">
        <v>93</v>
      </c>
      <c r="J24" t="s">
        <v>100</v>
      </c>
      <c r="K24" t="s">
        <v>96</v>
      </c>
      <c r="L24"/>
      <c r="M24" s="56" t="str">
        <f>IF(OR(F24="Lead",J24="Lead"),"Lead",(IF(OR(OR(F24="",J24=""),AND(AND(NOT(F24="Lead"),J24="Galvanized Iron/Steel"),I24="")),"",IF(AND(OR(I24="Yes",I24="Don't Know"),J24="Galvanized Iron/Steel"),"Galvanized Requiring Replacement",IF(OR(F24="Unknown",J24="Unknown"),"Lead Status Unknown",IF(AND(F24="No System Owned Portion",J24="No Customer Owned Portion"),"","Non-Lead"))))))</f>
        <v>Non-Lead</v>
      </c>
      <c r="N24" t="s">
        <v>987</v>
      </c>
    </row>
    <row r="25" spans="1:14" x14ac:dyDescent="0.25">
      <c r="A25">
        <v>117</v>
      </c>
      <c r="B25" t="s">
        <v>647</v>
      </c>
      <c r="C25">
        <v>35.556547000000002</v>
      </c>
      <c r="D25">
        <v>-95.106109000000004</v>
      </c>
      <c r="E25" t="s">
        <v>88</v>
      </c>
      <c r="F25" t="s">
        <v>100</v>
      </c>
      <c r="G25" t="s">
        <v>99</v>
      </c>
      <c r="H25" s="72">
        <v>35635</v>
      </c>
      <c r="I25" t="s">
        <v>88</v>
      </c>
      <c r="J25" t="s">
        <v>97</v>
      </c>
      <c r="K25" t="s">
        <v>99</v>
      </c>
      <c r="L25"/>
      <c r="M25" s="57" t="str">
        <f>IF(OR(F25="Lead",J25="Lead"),"Lead",(IF(OR(OR(F25="",J25=""),AND(AND(NOT(F25="Lead"),J25="Galvanized Iron/Steel"),I25="")),"",IF(AND(OR(I25="Yes",I25="Don't Know"),J25="Galvanized Iron/Steel"),"Galvanized Requiring Replacement",IF(OR(F25="Unknown",J25="Unknown"),"Lead Status Unknown",IF(AND(F25="No System Owned Portion",J25="No Customer Owned Portion"),"","Non-Lead"))))))</f>
        <v>Non-Lead</v>
      </c>
      <c r="N25" t="s">
        <v>1187</v>
      </c>
    </row>
    <row r="26" spans="1:14" x14ac:dyDescent="0.25">
      <c r="A26">
        <v>118</v>
      </c>
      <c r="B26" t="s">
        <v>685</v>
      </c>
      <c r="C26">
        <v>35.556531999999997</v>
      </c>
      <c r="D26">
        <v>-95.106109000000004</v>
      </c>
      <c r="E26" t="s">
        <v>88</v>
      </c>
      <c r="F26" t="s">
        <v>100</v>
      </c>
      <c r="G26" t="s">
        <v>96</v>
      </c>
      <c r="H26"/>
      <c r="I26" t="s">
        <v>93</v>
      </c>
      <c r="J26" t="s">
        <v>100</v>
      </c>
      <c r="K26" t="s">
        <v>96</v>
      </c>
      <c r="L26"/>
      <c r="M26" s="57" t="str">
        <f>IF(OR(F26="Lead",J26="Lead"),"Lead",(IF(OR(OR(F26="",J26=""),AND(AND(NOT(F26="Lead"),J26="Galvanized Iron/Steel"),I26="")),"",IF(AND(OR(I26="Yes",I26="Don't Know"),J26="Galvanized Iron/Steel"),"Galvanized Requiring Replacement",IF(OR(F26="Unknown",J26="Unknown"),"Lead Status Unknown",IF(AND(F26="No System Owned Portion",J26="No Customer Owned Portion"),"","Non-Lead"))))))</f>
        <v>Non-Lead</v>
      </c>
      <c r="N26" t="s">
        <v>987</v>
      </c>
    </row>
    <row r="27" spans="1:14" x14ac:dyDescent="0.25">
      <c r="A27">
        <v>119</v>
      </c>
      <c r="B27" t="s">
        <v>755</v>
      </c>
      <c r="C27">
        <v>35.556058999999998</v>
      </c>
      <c r="D27">
        <v>-95.106097000000005</v>
      </c>
      <c r="E27" t="s">
        <v>88</v>
      </c>
      <c r="F27" t="s">
        <v>100</v>
      </c>
      <c r="G27" t="s">
        <v>99</v>
      </c>
      <c r="H27" s="72">
        <v>36684</v>
      </c>
      <c r="I27" t="s">
        <v>88</v>
      </c>
      <c r="J27" t="s">
        <v>100</v>
      </c>
      <c r="K27" t="s">
        <v>99</v>
      </c>
      <c r="L27"/>
      <c r="M27" s="57" t="str">
        <f>IF(OR(F27="Lead",J27="Lead"),"Lead",(IF(OR(OR(F27="",J27=""),AND(AND(NOT(F27="Lead"),J27="Galvanized Iron/Steel"),I27="")),"",IF(AND(OR(I27="Yes",I27="Don't Know"),J27="Galvanized Iron/Steel"),"Galvanized Requiring Replacement",IF(OR(F27="Unknown",J27="Unknown"),"Lead Status Unknown",IF(AND(F27="No System Owned Portion",J27="No Customer Owned Portion"),"","Non-Lead"))))))</f>
        <v>Non-Lead</v>
      </c>
      <c r="N27" t="s">
        <v>1220</v>
      </c>
    </row>
    <row r="28" spans="1:14" x14ac:dyDescent="0.25">
      <c r="A28">
        <v>120</v>
      </c>
      <c r="B28" t="s">
        <v>884</v>
      </c>
      <c r="C28">
        <v>35.556313000000003</v>
      </c>
      <c r="D28">
        <v>-95.106110999999999</v>
      </c>
      <c r="E28" t="s">
        <v>88</v>
      </c>
      <c r="F28" t="s">
        <v>100</v>
      </c>
      <c r="G28" t="s">
        <v>99</v>
      </c>
      <c r="H28" s="72">
        <v>42650</v>
      </c>
      <c r="I28" t="s">
        <v>88</v>
      </c>
      <c r="J28" t="s">
        <v>100</v>
      </c>
      <c r="K28" t="s">
        <v>99</v>
      </c>
      <c r="L28"/>
      <c r="M28" s="56" t="str">
        <f>IF(OR(F28="Lead",J28="Lead"),"Lead",(IF(OR(OR(F28="",J28=""),AND(AND(NOT(F28="Lead"),J28="Galvanized Iron/Steel"),I28="")),"",IF(AND(OR(I28="Yes",I28="Don't Know"),J28="Galvanized Iron/Steel"),"Galvanized Requiring Replacement",IF(OR(F28="Unknown",J28="Unknown"),"Lead Status Unknown",IF(AND(F28="No System Owned Portion",J28="No Customer Owned Portion"),"","Non-Lead"))))))</f>
        <v>Non-Lead</v>
      </c>
      <c r="N28" t="s">
        <v>1266</v>
      </c>
    </row>
    <row r="29" spans="1:14" x14ac:dyDescent="0.25">
      <c r="A29">
        <v>125</v>
      </c>
      <c r="B29" t="s">
        <v>504</v>
      </c>
      <c r="C29">
        <v>35.558711000000002</v>
      </c>
      <c r="D29">
        <v>-95.106088999999997</v>
      </c>
      <c r="E29" t="s">
        <v>88</v>
      </c>
      <c r="F29" t="s">
        <v>100</v>
      </c>
      <c r="G29" t="s">
        <v>107</v>
      </c>
      <c r="H29"/>
      <c r="I29" t="s">
        <v>93</v>
      </c>
      <c r="J29" t="s">
        <v>97</v>
      </c>
      <c r="K29" t="s">
        <v>107</v>
      </c>
      <c r="L29"/>
      <c r="M29" s="57" t="str">
        <f>IF(OR(F29="Lead",J29="Lead"),"Lead",(IF(OR(OR(F29="",J29=""),AND(AND(NOT(F29="Lead"),J29="Galvanized Iron/Steel"),I29="")),"",IF(AND(OR(I29="Yes",I29="Don't Know"),J29="Galvanized Iron/Steel"),"Galvanized Requiring Replacement",IF(OR(F29="Unknown",J29="Unknown"),"Lead Status Unknown",IF(AND(F29="No System Owned Portion",J29="No Customer Owned Portion"),"","Non-Lead"))))))</f>
        <v>Non-Lead</v>
      </c>
      <c r="N29" t="s">
        <v>1142</v>
      </c>
    </row>
    <row r="30" spans="1:14" x14ac:dyDescent="0.25">
      <c r="A30">
        <v>130</v>
      </c>
      <c r="B30" t="s">
        <v>521</v>
      </c>
      <c r="C30">
        <v>35.559812000000001</v>
      </c>
      <c r="D30">
        <v>-95.105267999999995</v>
      </c>
      <c r="E30" t="s">
        <v>93</v>
      </c>
      <c r="F30" t="s">
        <v>97</v>
      </c>
      <c r="G30" t="s">
        <v>111</v>
      </c>
      <c r="H30"/>
      <c r="I30" t="s">
        <v>93</v>
      </c>
      <c r="J30" t="s">
        <v>97</v>
      </c>
      <c r="K30" t="s">
        <v>111</v>
      </c>
      <c r="L30"/>
      <c r="M30" s="56" t="str">
        <f>IF(OR(F30="Lead",J30="Lead"),"Lead",(IF(OR(OR(F30="",J30=""),AND(AND(NOT(F30="Lead"),J30="Galvanized Iron/Steel"),I30="")),"",IF(AND(OR(I30="Yes",I30="Don't Know"),J30="Galvanized Iron/Steel"),"Galvanized Requiring Replacement",IF(OR(F30="Unknown",J30="Unknown"),"Lead Status Unknown",IF(AND(F30="No System Owned Portion",J30="No Customer Owned Portion"),"","Non-Lead"))))))</f>
        <v>Non-Lead</v>
      </c>
      <c r="N30" t="s">
        <v>978</v>
      </c>
    </row>
    <row r="31" spans="1:14" x14ac:dyDescent="0.25">
      <c r="A31">
        <v>135</v>
      </c>
      <c r="B31" t="s">
        <v>467</v>
      </c>
      <c r="C31">
        <v>35.559832</v>
      </c>
      <c r="D31">
        <v>-95.104018999999994</v>
      </c>
      <c r="E31" t="s">
        <v>88</v>
      </c>
      <c r="F31" t="s">
        <v>100</v>
      </c>
      <c r="G31" t="s">
        <v>96</v>
      </c>
      <c r="H31"/>
      <c r="I31" t="s">
        <v>93</v>
      </c>
      <c r="J31" t="s">
        <v>100</v>
      </c>
      <c r="K31" t="s">
        <v>96</v>
      </c>
      <c r="L31"/>
      <c r="M31" s="56" t="str">
        <f>IF(OR(F31="Lead",J31="Lead"),"Lead",(IF(OR(OR(F31="",J31=""),AND(AND(NOT(F31="Lead"),J31="Galvanized Iron/Steel"),I31="")),"",IF(AND(OR(I31="Yes",I31="Don't Know"),J31="Galvanized Iron/Steel"),"Galvanized Requiring Replacement",IF(OR(F31="Unknown",J31="Unknown"),"Lead Status Unknown",IF(AND(F31="No System Owned Portion",J31="No Customer Owned Portion"),"","Non-Lead"))))))</f>
        <v>Non-Lead</v>
      </c>
      <c r="N31" t="s">
        <v>1071</v>
      </c>
    </row>
    <row r="32" spans="1:14" x14ac:dyDescent="0.25">
      <c r="A32">
        <v>140</v>
      </c>
      <c r="B32" t="s">
        <v>528</v>
      </c>
      <c r="C32">
        <v>35.560054999999998</v>
      </c>
      <c r="D32">
        <v>-95.103868000000006</v>
      </c>
      <c r="E32" t="s">
        <v>88</v>
      </c>
      <c r="F32" t="s">
        <v>100</v>
      </c>
      <c r="G32" t="s">
        <v>96</v>
      </c>
      <c r="H32"/>
      <c r="I32" t="s">
        <v>93</v>
      </c>
      <c r="J32" t="s">
        <v>100</v>
      </c>
      <c r="K32" t="s">
        <v>96</v>
      </c>
      <c r="L32"/>
      <c r="M32" s="57" t="str">
        <f>IF(OR(F32="Lead",J32="Lead"),"Lead",(IF(OR(OR(F32="",J32=""),AND(AND(NOT(F32="Lead"),J32="Galvanized Iron/Steel"),I32="")),"",IF(AND(OR(I32="Yes",I32="Don't Know"),J32="Galvanized Iron/Steel"),"Galvanized Requiring Replacement",IF(OR(F32="Unknown",J32="Unknown"),"Lead Status Unknown",IF(AND(F32="No System Owned Portion",J32="No Customer Owned Portion"),"","Non-Lead"))))))</f>
        <v>Non-Lead</v>
      </c>
      <c r="N32" t="s">
        <v>1151</v>
      </c>
    </row>
    <row r="33" spans="1:14" x14ac:dyDescent="0.25">
      <c r="A33">
        <v>145</v>
      </c>
      <c r="B33" t="s">
        <v>572</v>
      </c>
      <c r="C33">
        <v>35.560130999999998</v>
      </c>
      <c r="D33">
        <v>-95.103865999999996</v>
      </c>
      <c r="E33" t="s">
        <v>88</v>
      </c>
      <c r="F33" t="s">
        <v>100</v>
      </c>
      <c r="G33" t="s">
        <v>96</v>
      </c>
      <c r="H33"/>
      <c r="I33" t="s">
        <v>93</v>
      </c>
      <c r="J33" t="s">
        <v>100</v>
      </c>
      <c r="K33" t="s">
        <v>96</v>
      </c>
      <c r="L33"/>
      <c r="M33" s="56" t="str">
        <f>IF(OR(F33="Lead",J33="Lead"),"Lead",(IF(OR(OR(F33="",J33=""),AND(AND(NOT(F33="Lead"),J33="Galvanized Iron/Steel"),I33="")),"",IF(AND(OR(I33="Yes",I33="Don't Know"),J33="Galvanized Iron/Steel"),"Galvanized Requiring Replacement",IF(OR(F33="Unknown",J33="Unknown"),"Lead Status Unknown",IF(AND(F33="No System Owned Portion",J33="No Customer Owned Portion"),"","Non-Lead"))))))</f>
        <v>Non-Lead</v>
      </c>
      <c r="N33" t="s">
        <v>1048</v>
      </c>
    </row>
    <row r="34" spans="1:14" x14ac:dyDescent="0.25">
      <c r="A34">
        <v>150</v>
      </c>
      <c r="B34" t="s">
        <v>696</v>
      </c>
      <c r="C34">
        <v>35.560910999999997</v>
      </c>
      <c r="D34">
        <v>-95.103854999999996</v>
      </c>
      <c r="E34" t="s">
        <v>93</v>
      </c>
      <c r="F34" t="s">
        <v>100</v>
      </c>
      <c r="G34" t="s">
        <v>111</v>
      </c>
      <c r="H34"/>
      <c r="I34" t="s">
        <v>93</v>
      </c>
      <c r="J34" t="s">
        <v>100</v>
      </c>
      <c r="K34" t="s">
        <v>111</v>
      </c>
      <c r="L34"/>
      <c r="M34" s="56" t="str">
        <f>IF(OR(F34="Lead",J34="Lead"),"Lead",(IF(OR(OR(F34="",J34=""),AND(AND(NOT(F34="Lead"),J34="Galvanized Iron/Steel"),I34="")),"",IF(AND(OR(I34="Yes",I34="Don't Know"),J34="Galvanized Iron/Steel"),"Galvanized Requiring Replacement",IF(OR(F34="Unknown",J34="Unknown"),"Lead Status Unknown",IF(AND(F34="No System Owned Portion",J34="No Customer Owned Portion"),"","Non-Lead"))))))</f>
        <v>Non-Lead</v>
      </c>
      <c r="N34" t="s">
        <v>976</v>
      </c>
    </row>
    <row r="35" spans="1:14" x14ac:dyDescent="0.25">
      <c r="A35">
        <v>155</v>
      </c>
      <c r="B35" t="s">
        <v>727</v>
      </c>
      <c r="C35">
        <v>35.560910999999997</v>
      </c>
      <c r="D35">
        <v>-95.103854999999996</v>
      </c>
      <c r="E35" t="s">
        <v>88</v>
      </c>
      <c r="F35" t="s">
        <v>100</v>
      </c>
      <c r="G35" t="s">
        <v>99</v>
      </c>
      <c r="H35" s="72">
        <v>38971</v>
      </c>
      <c r="I35" t="s">
        <v>88</v>
      </c>
      <c r="J35" t="s">
        <v>100</v>
      </c>
      <c r="K35" t="s">
        <v>99</v>
      </c>
      <c r="L35"/>
      <c r="M35" s="57" t="str">
        <f>IF(OR(F35="Lead",J35="Lead"),"Lead",(IF(OR(OR(F35="",J35=""),AND(AND(NOT(F35="Lead"),J35="Galvanized Iron/Steel"),I35="")),"",IF(AND(OR(I35="Yes",I35="Don't Know"),J35="Galvanized Iron/Steel"),"Galvanized Requiring Replacement",IF(OR(F35="Unknown",J35="Unknown"),"Lead Status Unknown",IF(AND(F35="No System Owned Portion",J35="No Customer Owned Portion"),"","Non-Lead"))))))</f>
        <v>Non-Lead</v>
      </c>
      <c r="N35" t="s">
        <v>1208</v>
      </c>
    </row>
    <row r="36" spans="1:14" x14ac:dyDescent="0.25">
      <c r="A36">
        <v>158</v>
      </c>
      <c r="B36" t="s">
        <v>625</v>
      </c>
      <c r="C36">
        <v>35.532577000000003</v>
      </c>
      <c r="D36">
        <v>-95.109915999999998</v>
      </c>
      <c r="E36" t="s">
        <v>88</v>
      </c>
      <c r="F36" t="s">
        <v>100</v>
      </c>
      <c r="G36" t="s">
        <v>99</v>
      </c>
      <c r="H36" s="72">
        <v>42678</v>
      </c>
      <c r="I36" t="s">
        <v>88</v>
      </c>
      <c r="J36" t="s">
        <v>100</v>
      </c>
      <c r="K36" t="s">
        <v>99</v>
      </c>
      <c r="L36"/>
      <c r="M36" s="57" t="str">
        <f>IF(OR(F36="Lead",J36="Lead"),"Lead",(IF(OR(OR(F36="",J36=""),AND(AND(NOT(F36="Lead"),J36="Galvanized Iron/Steel"),I36="")),"",IF(AND(OR(I36="Yes",I36="Don't Know"),J36="Galvanized Iron/Steel"),"Galvanized Requiring Replacement",IF(OR(F36="Unknown",J36="Unknown"),"Lead Status Unknown",IF(AND(F36="No System Owned Portion",J36="No Customer Owned Portion"),"","Non-Lead"))))))</f>
        <v>Non-Lead</v>
      </c>
      <c r="N36" t="s">
        <v>1179</v>
      </c>
    </row>
    <row r="37" spans="1:14" x14ac:dyDescent="0.25">
      <c r="A37">
        <v>160</v>
      </c>
      <c r="B37" t="s">
        <v>683</v>
      </c>
      <c r="C37">
        <v>35.559817000000002</v>
      </c>
      <c r="D37">
        <v>-95.105569000000003</v>
      </c>
      <c r="E37" t="s">
        <v>88</v>
      </c>
      <c r="F37" t="s">
        <v>100</v>
      </c>
      <c r="G37" t="s">
        <v>96</v>
      </c>
      <c r="H37"/>
      <c r="I37" t="s">
        <v>93</v>
      </c>
      <c r="J37" t="s">
        <v>100</v>
      </c>
      <c r="K37" t="s">
        <v>96</v>
      </c>
      <c r="L37"/>
      <c r="M37" s="57" t="str">
        <f>IF(OR(F37="Lead",J37="Lead"),"Lead",(IF(OR(OR(F37="",J37=""),AND(AND(NOT(F37="Lead"),J37="Galvanized Iron/Steel"),I37="")),"",IF(AND(OR(I37="Yes",I37="Don't Know"),J37="Galvanized Iron/Steel"),"Galvanized Requiring Replacement",IF(OR(F37="Unknown",J37="Unknown"),"Lead Status Unknown",IF(AND(F37="No System Owned Portion",J37="No Customer Owned Portion"),"","Non-Lead"))))))</f>
        <v>Non-Lead</v>
      </c>
      <c r="N37" t="s">
        <v>1043</v>
      </c>
    </row>
    <row r="38" spans="1:14" x14ac:dyDescent="0.25">
      <c r="A38">
        <v>165</v>
      </c>
      <c r="B38" t="s">
        <v>692</v>
      </c>
      <c r="C38">
        <v>35.559815</v>
      </c>
      <c r="D38">
        <v>-95.105575000000002</v>
      </c>
      <c r="E38" t="s">
        <v>88</v>
      </c>
      <c r="F38" t="s">
        <v>100</v>
      </c>
      <c r="G38" t="s">
        <v>96</v>
      </c>
      <c r="H38"/>
      <c r="I38" t="s">
        <v>93</v>
      </c>
      <c r="J38" t="s">
        <v>100</v>
      </c>
      <c r="K38" t="s">
        <v>96</v>
      </c>
      <c r="L38"/>
      <c r="M38" s="56" t="str">
        <f>IF(OR(F38="Lead",J38="Lead"),"Lead",(IF(OR(OR(F38="",J38=""),AND(AND(NOT(F38="Lead"),J38="Galvanized Iron/Steel"),I38="")),"",IF(AND(OR(I38="Yes",I38="Don't Know"),J38="Galvanized Iron/Steel"),"Galvanized Requiring Replacement",IF(OR(F38="Unknown",J38="Unknown"),"Lead Status Unknown",IF(AND(F38="No System Owned Portion",J38="No Customer Owned Portion"),"","Non-Lead"))))))</f>
        <v>Non-Lead</v>
      </c>
      <c r="N38" t="s">
        <v>1043</v>
      </c>
    </row>
    <row r="39" spans="1:14" x14ac:dyDescent="0.25">
      <c r="A39">
        <v>170</v>
      </c>
      <c r="B39" t="s">
        <v>760</v>
      </c>
      <c r="C39">
        <v>35.559741000000002</v>
      </c>
      <c r="D39">
        <v>-95.106200999999999</v>
      </c>
      <c r="E39" t="s">
        <v>93</v>
      </c>
      <c r="F39" t="s">
        <v>100</v>
      </c>
      <c r="G39" t="s">
        <v>111</v>
      </c>
      <c r="H39"/>
      <c r="I39" t="s">
        <v>93</v>
      </c>
      <c r="J39" t="s">
        <v>100</v>
      </c>
      <c r="K39" t="s">
        <v>111</v>
      </c>
      <c r="L39"/>
      <c r="M39" s="56" t="str">
        <f>IF(OR(F39="Lead",J39="Lead"),"Lead",(IF(OR(OR(F39="",J39=""),AND(AND(NOT(F39="Lead"),J39="Galvanized Iron/Steel"),I39="")),"",IF(AND(OR(I39="Yes",I39="Don't Know"),J39="Galvanized Iron/Steel"),"Galvanized Requiring Replacement",IF(OR(F39="Unknown",J39="Unknown"),"Lead Status Unknown",IF(AND(F39="No System Owned Portion",J39="No Customer Owned Portion"),"","Non-Lead"))))))</f>
        <v>Non-Lead</v>
      </c>
      <c r="N39" t="s">
        <v>976</v>
      </c>
    </row>
    <row r="40" spans="1:14" x14ac:dyDescent="0.25">
      <c r="A40">
        <v>180</v>
      </c>
      <c r="B40" t="s">
        <v>805</v>
      </c>
      <c r="C40">
        <v>35.559690000000003</v>
      </c>
      <c r="D40">
        <v>-95.106245000000001</v>
      </c>
      <c r="E40" t="s">
        <v>93</v>
      </c>
      <c r="F40" t="s">
        <v>100</v>
      </c>
      <c r="G40" t="s">
        <v>111</v>
      </c>
      <c r="H40"/>
      <c r="I40" t="s">
        <v>93</v>
      </c>
      <c r="J40" t="s">
        <v>100</v>
      </c>
      <c r="K40" t="s">
        <v>111</v>
      </c>
      <c r="L40"/>
      <c r="M40" s="57" t="str">
        <f>IF(OR(F40="Lead",J40="Lead"),"Lead",(IF(OR(OR(F40="",J40=""),AND(AND(NOT(F40="Lead"),J40="Galvanized Iron/Steel"),I40="")),"",IF(AND(OR(I40="Yes",I40="Don't Know"),J40="Galvanized Iron/Steel"),"Galvanized Requiring Replacement",IF(OR(F40="Unknown",J40="Unknown"),"Lead Status Unknown",IF(AND(F40="No System Owned Portion",J40="No Customer Owned Portion"),"","Non-Lead"))))))</f>
        <v>Non-Lead</v>
      </c>
      <c r="N40" t="s">
        <v>976</v>
      </c>
    </row>
    <row r="41" spans="1:14" x14ac:dyDescent="0.25">
      <c r="A41">
        <v>185</v>
      </c>
      <c r="B41" t="s">
        <v>684</v>
      </c>
      <c r="C41">
        <v>35.559815</v>
      </c>
      <c r="D41">
        <v>-95.105575000000002</v>
      </c>
      <c r="E41" t="s">
        <v>93</v>
      </c>
      <c r="F41" t="s">
        <v>100</v>
      </c>
      <c r="G41" t="s">
        <v>111</v>
      </c>
      <c r="H41"/>
      <c r="I41" t="s">
        <v>93</v>
      </c>
      <c r="J41" t="s">
        <v>100</v>
      </c>
      <c r="K41" t="s">
        <v>111</v>
      </c>
      <c r="L41"/>
      <c r="M41" s="56" t="str">
        <f>IF(OR(F41="Lead",J41="Lead"),"Lead",(IF(OR(OR(F41="",J41=""),AND(AND(NOT(F41="Lead"),J41="Galvanized Iron/Steel"),I41="")),"",IF(AND(OR(I41="Yes",I41="Don't Know"),J41="Galvanized Iron/Steel"),"Galvanized Requiring Replacement",IF(OR(F41="Unknown",J41="Unknown"),"Lead Status Unknown",IF(AND(F41="No System Owned Portion",J41="No Customer Owned Portion"),"","Non-Lead"))))))</f>
        <v>Non-Lead</v>
      </c>
      <c r="N41" t="s">
        <v>1193</v>
      </c>
    </row>
    <row r="42" spans="1:14" x14ac:dyDescent="0.25">
      <c r="A42">
        <v>190</v>
      </c>
      <c r="B42" t="s">
        <v>880</v>
      </c>
      <c r="C42">
        <v>35.560183000000002</v>
      </c>
      <c r="D42">
        <v>-95.106432999999996</v>
      </c>
      <c r="E42" t="s">
        <v>93</v>
      </c>
      <c r="F42" t="s">
        <v>100</v>
      </c>
      <c r="G42" t="s">
        <v>111</v>
      </c>
      <c r="H42"/>
      <c r="I42" t="s">
        <v>93</v>
      </c>
      <c r="J42" t="s">
        <v>100</v>
      </c>
      <c r="K42" t="s">
        <v>111</v>
      </c>
      <c r="L42"/>
      <c r="M42" s="56" t="str">
        <f>IF(OR(F42="Lead",J42="Lead"),"Lead",(IF(OR(OR(F42="",J42=""),AND(AND(NOT(F42="Lead"),J42="Galvanized Iron/Steel"),I42="")),"",IF(AND(OR(I42="Yes",I42="Don't Know"),J42="Galvanized Iron/Steel"),"Galvanized Requiring Replacement",IF(OR(F42="Unknown",J42="Unknown"),"Lead Status Unknown",IF(AND(F42="No System Owned Portion",J42="No Customer Owned Portion"),"","Non-Lead"))))))</f>
        <v>Non-Lead</v>
      </c>
      <c r="N42" t="s">
        <v>976</v>
      </c>
    </row>
    <row r="43" spans="1:14" x14ac:dyDescent="0.25">
      <c r="A43">
        <v>200</v>
      </c>
      <c r="B43" t="s">
        <v>883</v>
      </c>
      <c r="C43">
        <v>35.560327000000001</v>
      </c>
      <c r="D43">
        <v>-95.106437999999997</v>
      </c>
      <c r="E43" t="s">
        <v>93</v>
      </c>
      <c r="F43" t="s">
        <v>100</v>
      </c>
      <c r="G43" t="s">
        <v>111</v>
      </c>
      <c r="H43"/>
      <c r="I43" t="s">
        <v>93</v>
      </c>
      <c r="J43" t="s">
        <v>100</v>
      </c>
      <c r="K43" t="s">
        <v>111</v>
      </c>
      <c r="L43"/>
      <c r="M43" s="57" t="str">
        <f>IF(OR(F43="Lead",J43="Lead"),"Lead",(IF(OR(OR(F43="",J43=""),AND(AND(NOT(F43="Lead"),J43="Galvanized Iron/Steel"),I43="")),"",IF(AND(OR(I43="Yes",I43="Don't Know"),J43="Galvanized Iron/Steel"),"Galvanized Requiring Replacement",IF(OR(F43="Unknown",J43="Unknown"),"Lead Status Unknown",IF(AND(F43="No System Owned Portion",J43="No Customer Owned Portion"),"","Non-Lead"))))))</f>
        <v>Non-Lead</v>
      </c>
      <c r="N43" t="s">
        <v>976</v>
      </c>
    </row>
    <row r="44" spans="1:14" x14ac:dyDescent="0.25">
      <c r="A44">
        <v>210</v>
      </c>
      <c r="B44" t="s">
        <v>886</v>
      </c>
      <c r="C44">
        <v>35.560341999999999</v>
      </c>
      <c r="D44">
        <v>-95.106413000000003</v>
      </c>
      <c r="E44" t="s">
        <v>93</v>
      </c>
      <c r="F44" t="s">
        <v>100</v>
      </c>
      <c r="G44" t="s">
        <v>111</v>
      </c>
      <c r="H44"/>
      <c r="I44" t="s">
        <v>93</v>
      </c>
      <c r="J44" t="s">
        <v>100</v>
      </c>
      <c r="K44" t="s">
        <v>111</v>
      </c>
      <c r="L44"/>
      <c r="M44" s="56" t="str">
        <f>IF(OR(F44="Lead",J44="Lead"),"Lead",(IF(OR(OR(F44="",J44=""),AND(AND(NOT(F44="Lead"),J44="Galvanized Iron/Steel"),I44="")),"",IF(AND(OR(I44="Yes",I44="Don't Know"),J44="Galvanized Iron/Steel"),"Galvanized Requiring Replacement",IF(OR(F44="Unknown",J44="Unknown"),"Lead Status Unknown",IF(AND(F44="No System Owned Portion",J44="No Customer Owned Portion"),"","Non-Lead"))))))</f>
        <v>Non-Lead</v>
      </c>
      <c r="N44" t="s">
        <v>976</v>
      </c>
    </row>
    <row r="45" spans="1:14" x14ac:dyDescent="0.25">
      <c r="A45">
        <v>215</v>
      </c>
      <c r="B45" t="s">
        <v>585</v>
      </c>
      <c r="C45">
        <v>35.559814000000003</v>
      </c>
      <c r="D45">
        <v>-95.105164000000002</v>
      </c>
      <c r="E45" t="s">
        <v>88</v>
      </c>
      <c r="F45" t="s">
        <v>100</v>
      </c>
      <c r="G45" t="s">
        <v>96</v>
      </c>
      <c r="H45"/>
      <c r="I45" t="s">
        <v>93</v>
      </c>
      <c r="J45" t="s">
        <v>100</v>
      </c>
      <c r="K45" t="s">
        <v>96</v>
      </c>
      <c r="L45"/>
      <c r="M45" s="56" t="str">
        <f>IF(OR(F45="Lead",J45="Lead"),"Lead",(IF(OR(OR(F45="",J45=""),AND(AND(NOT(F45="Lead"),J45="Galvanized Iron/Steel"),I45="")),"",IF(AND(OR(I45="Yes",I45="Don't Know"),J45="Galvanized Iron/Steel"),"Galvanized Requiring Replacement",IF(OR(F45="Unknown",J45="Unknown"),"Lead Status Unknown",IF(AND(F45="No System Owned Portion",J45="No Customer Owned Portion"),"","Non-Lead"))))))</f>
        <v>Non-Lead</v>
      </c>
      <c r="N45" t="s">
        <v>1030</v>
      </c>
    </row>
    <row r="46" spans="1:14" x14ac:dyDescent="0.25">
      <c r="A46">
        <v>220</v>
      </c>
      <c r="B46" t="s">
        <v>888</v>
      </c>
      <c r="C46">
        <v>35.560357000000003</v>
      </c>
      <c r="D46">
        <v>-95.106387999999995</v>
      </c>
      <c r="E46" t="s">
        <v>88</v>
      </c>
      <c r="F46" t="s">
        <v>100</v>
      </c>
      <c r="G46" t="s">
        <v>96</v>
      </c>
      <c r="H46"/>
      <c r="I46" t="s">
        <v>93</v>
      </c>
      <c r="J46" t="s">
        <v>100</v>
      </c>
      <c r="K46" t="s">
        <v>96</v>
      </c>
      <c r="L46"/>
      <c r="M46" s="56" t="str">
        <f>IF(OR(F46="Lead",J46="Lead"),"Lead",(IF(OR(OR(F46="",J46=""),AND(AND(NOT(F46="Lead"),J46="Galvanized Iron/Steel"),I46="")),"",IF(AND(OR(I46="Yes",I46="Don't Know"),J46="Galvanized Iron/Steel"),"Galvanized Requiring Replacement",IF(OR(F46="Unknown",J46="Unknown"),"Lead Status Unknown",IF(AND(F46="No System Owned Portion",J46="No Customer Owned Portion"),"","Non-Lead"))))))</f>
        <v>Non-Lead</v>
      </c>
      <c r="N46" t="s">
        <v>1062</v>
      </c>
    </row>
    <row r="47" spans="1:14" x14ac:dyDescent="0.25">
      <c r="A47">
        <v>230</v>
      </c>
      <c r="B47" t="s">
        <v>527</v>
      </c>
      <c r="C47">
        <v>35.559812999999998</v>
      </c>
      <c r="D47">
        <v>-95.105255</v>
      </c>
      <c r="E47" t="s">
        <v>93</v>
      </c>
      <c r="F47" t="s">
        <v>100</v>
      </c>
      <c r="G47" t="s">
        <v>111</v>
      </c>
      <c r="H47"/>
      <c r="I47" t="s">
        <v>93</v>
      </c>
      <c r="J47" t="s">
        <v>100</v>
      </c>
      <c r="K47" t="s">
        <v>111</v>
      </c>
      <c r="L47"/>
      <c r="M47" s="56" t="str">
        <f>IF(OR(F47="Lead",J47="Lead"),"Lead",(IF(OR(OR(F47="",J47=""),AND(AND(NOT(F47="Lead"),J47="Galvanized Iron/Steel"),I47="")),"",IF(AND(OR(I47="Yes",I47="Don't Know"),J47="Galvanized Iron/Steel"),"Galvanized Requiring Replacement",IF(OR(F47="Unknown",J47="Unknown"),"Lead Status Unknown",IF(AND(F47="No System Owned Portion",J47="No Customer Owned Portion"),"","Non-Lead"))))))</f>
        <v>Non-Lead</v>
      </c>
      <c r="N47" t="s">
        <v>1150</v>
      </c>
    </row>
    <row r="48" spans="1:14" x14ac:dyDescent="0.25">
      <c r="A48">
        <v>240</v>
      </c>
      <c r="B48" t="s">
        <v>681</v>
      </c>
      <c r="C48">
        <v>35.559817000000002</v>
      </c>
      <c r="D48">
        <v>-95.105569000000003</v>
      </c>
      <c r="E48" t="s">
        <v>93</v>
      </c>
      <c r="F48" t="s">
        <v>100</v>
      </c>
      <c r="G48" t="s">
        <v>111</v>
      </c>
      <c r="H48"/>
      <c r="I48" t="s">
        <v>93</v>
      </c>
      <c r="J48" t="s">
        <v>100</v>
      </c>
      <c r="K48" t="s">
        <v>111</v>
      </c>
      <c r="L48"/>
      <c r="M48" s="57" t="str">
        <f>IF(OR(F48="Lead",J48="Lead"),"Lead",(IF(OR(OR(F48="",J48=""),AND(AND(NOT(F48="Lead"),J48="Galvanized Iron/Steel"),I48="")),"",IF(AND(OR(I48="Yes",I48="Don't Know"),J48="Galvanized Iron/Steel"),"Galvanized Requiring Replacement",IF(OR(F48="Unknown",J48="Unknown"),"Lead Status Unknown",IF(AND(F48="No System Owned Portion",J48="No Customer Owned Portion"),"","Non-Lead"))))))</f>
        <v>Non-Lead</v>
      </c>
      <c r="N48" t="s">
        <v>1138</v>
      </c>
    </row>
    <row r="49" spans="1:14" x14ac:dyDescent="0.25">
      <c r="A49">
        <v>245</v>
      </c>
      <c r="B49" t="s">
        <v>844</v>
      </c>
      <c r="C49">
        <v>35.532577000000003</v>
      </c>
      <c r="D49">
        <v>-95.109915999999998</v>
      </c>
      <c r="E49" t="s">
        <v>88</v>
      </c>
      <c r="F49" t="s">
        <v>100</v>
      </c>
      <c r="G49" t="s">
        <v>99</v>
      </c>
      <c r="H49" s="72">
        <v>42139</v>
      </c>
      <c r="I49" t="s">
        <v>88</v>
      </c>
      <c r="J49" t="s">
        <v>100</v>
      </c>
      <c r="K49" t="s">
        <v>99</v>
      </c>
      <c r="L49"/>
      <c r="M49" s="56" t="str">
        <f>IF(OR(F49="Lead",J49="Lead"),"Lead",(IF(OR(OR(F49="",J49=""),AND(AND(NOT(F49="Lead"),J49="Galvanized Iron/Steel"),I49="")),"",IF(AND(OR(I49="Yes",I49="Don't Know"),J49="Galvanized Iron/Steel"),"Galvanized Requiring Replacement",IF(OR(F49="Unknown",J49="Unknown"),"Lead Status Unknown",IF(AND(F49="No System Owned Portion",J49="No Customer Owned Portion"),"","Non-Lead"))))))</f>
        <v>Non-Lead</v>
      </c>
      <c r="N49" t="s">
        <v>1252</v>
      </c>
    </row>
    <row r="50" spans="1:14" x14ac:dyDescent="0.25">
      <c r="A50">
        <v>250</v>
      </c>
      <c r="B50" t="s">
        <v>843</v>
      </c>
      <c r="C50">
        <v>35.532577000000003</v>
      </c>
      <c r="D50">
        <v>-95.109915999999998</v>
      </c>
      <c r="E50" t="s">
        <v>93</v>
      </c>
      <c r="F50" t="s">
        <v>100</v>
      </c>
      <c r="G50" t="s">
        <v>111</v>
      </c>
      <c r="H50"/>
      <c r="I50" t="s">
        <v>93</v>
      </c>
      <c r="J50" t="s">
        <v>100</v>
      </c>
      <c r="K50" t="s">
        <v>111</v>
      </c>
      <c r="L50"/>
      <c r="M50" s="57" t="str">
        <f>IF(OR(F50="Lead",J50="Lead"),"Lead",(IF(OR(OR(F50="",J50=""),AND(AND(NOT(F50="Lead"),J50="Galvanized Iron/Steel"),I50="")),"",IF(AND(OR(I50="Yes",I50="Don't Know"),J50="Galvanized Iron/Steel"),"Galvanized Requiring Replacement",IF(OR(F50="Unknown",J50="Unknown"),"Lead Status Unknown",IF(AND(F50="No System Owned Portion",J50="No Customer Owned Portion"),"","Non-Lead"))))))</f>
        <v>Non-Lead</v>
      </c>
      <c r="N50" t="s">
        <v>976</v>
      </c>
    </row>
    <row r="51" spans="1:14" x14ac:dyDescent="0.25">
      <c r="A51">
        <v>255</v>
      </c>
      <c r="B51" t="s">
        <v>845</v>
      </c>
      <c r="C51">
        <v>35.553946000000003</v>
      </c>
      <c r="D51">
        <v>-94.561338000000006</v>
      </c>
      <c r="E51" t="s">
        <v>93</v>
      </c>
      <c r="F51" t="s">
        <v>97</v>
      </c>
      <c r="G51" t="s">
        <v>111</v>
      </c>
      <c r="H51"/>
      <c r="I51" t="s">
        <v>93</v>
      </c>
      <c r="J51" t="s">
        <v>97</v>
      </c>
      <c r="K51" t="s">
        <v>111</v>
      </c>
      <c r="L51"/>
      <c r="M51" s="57" t="str">
        <f>IF(OR(F51="Lead",J51="Lead"),"Lead",(IF(OR(OR(F51="",J51=""),AND(AND(NOT(F51="Lead"),J51="Galvanized Iron/Steel"),I51="")),"",IF(AND(OR(I51="Yes",I51="Don't Know"),J51="Galvanized Iron/Steel"),"Galvanized Requiring Replacement",IF(OR(F51="Unknown",J51="Unknown"),"Lead Status Unknown",IF(AND(F51="No System Owned Portion",J51="No Customer Owned Portion"),"","Non-Lead"))))))</f>
        <v>Non-Lead</v>
      </c>
      <c r="N51" t="s">
        <v>978</v>
      </c>
    </row>
    <row r="52" spans="1:14" x14ac:dyDescent="0.25">
      <c r="A52">
        <v>256</v>
      </c>
      <c r="B52" t="s">
        <v>1311</v>
      </c>
      <c r="C52">
        <v>35.551724999999998</v>
      </c>
      <c r="D52">
        <v>-95.131822</v>
      </c>
      <c r="E52" t="s">
        <v>93</v>
      </c>
      <c r="F52" t="s">
        <v>100</v>
      </c>
      <c r="G52" t="s">
        <v>96</v>
      </c>
      <c r="H52"/>
      <c r="I52" t="s">
        <v>88</v>
      </c>
      <c r="J52" t="s">
        <v>100</v>
      </c>
      <c r="K52" t="s">
        <v>96</v>
      </c>
      <c r="L52"/>
      <c r="M52" s="57" t="str">
        <f>IF(OR(F52="Lead",J52="Lead"),"Lead",(IF(OR(OR(F52="",J52=""),AND(AND(NOT(F52="Lead"),J52="Galvanized Iron/Steel"),I52="")),"",IF(AND(OR(I52="Yes",I52="Don't Know"),J52="Galvanized Iron/Steel"),"Galvanized Requiring Replacement",IF(OR(F52="Unknown",J52="Unknown"),"Lead Status Unknown",IF(AND(F52="No System Owned Portion",J52="No Customer Owned Portion"),"","Non-Lead"))))))</f>
        <v>Non-Lead</v>
      </c>
      <c r="N52" t="s">
        <v>1303</v>
      </c>
    </row>
    <row r="53" spans="1:14" x14ac:dyDescent="0.25">
      <c r="A53">
        <v>260</v>
      </c>
      <c r="B53" t="s">
        <v>645</v>
      </c>
      <c r="C53">
        <v>35.529316999999999</v>
      </c>
      <c r="D53">
        <v>-95.117211999999995</v>
      </c>
      <c r="E53" t="s">
        <v>93</v>
      </c>
      <c r="F53" t="s">
        <v>100</v>
      </c>
      <c r="G53" t="s">
        <v>111</v>
      </c>
      <c r="H53"/>
      <c r="I53" t="s">
        <v>93</v>
      </c>
      <c r="J53" t="s">
        <v>100</v>
      </c>
      <c r="K53" t="s">
        <v>111</v>
      </c>
      <c r="L53"/>
      <c r="M53" s="57" t="str">
        <f>IF(OR(F53="Lead",J53="Lead"),"Lead",(IF(OR(OR(F53="",J53=""),AND(AND(NOT(F53="Lead"),J53="Galvanized Iron/Steel"),I53="")),"",IF(AND(OR(I53="Yes",I53="Don't Know"),J53="Galvanized Iron/Steel"),"Galvanized Requiring Replacement",IF(OR(F53="Unknown",J53="Unknown"),"Lead Status Unknown",IF(AND(F53="No System Owned Portion",J53="No Customer Owned Portion"),"","Non-Lead"))))))</f>
        <v>Non-Lead</v>
      </c>
      <c r="N53" t="s">
        <v>976</v>
      </c>
    </row>
    <row r="54" spans="1:14" x14ac:dyDescent="0.25">
      <c r="A54">
        <v>270</v>
      </c>
      <c r="B54" t="s">
        <v>207</v>
      </c>
      <c r="C54">
        <v>35.532577000000003</v>
      </c>
      <c r="D54">
        <v>-95.109915999999998</v>
      </c>
      <c r="E54" t="s">
        <v>93</v>
      </c>
      <c r="F54" t="s">
        <v>100</v>
      </c>
      <c r="G54" t="s">
        <v>111</v>
      </c>
      <c r="H54"/>
      <c r="I54" t="s">
        <v>93</v>
      </c>
      <c r="J54" t="s">
        <v>100</v>
      </c>
      <c r="K54" t="s">
        <v>111</v>
      </c>
      <c r="L54"/>
      <c r="M54" s="56" t="str">
        <f>IF(OR(F54="Lead",J54="Lead"),"Lead",(IF(OR(OR(F54="",J54=""),AND(AND(NOT(F54="Lead"),J54="Galvanized Iron/Steel"),I54="")),"",IF(AND(OR(I54="Yes",I54="Don't Know"),J54="Galvanized Iron/Steel"),"Galvanized Requiring Replacement",IF(OR(F54="Unknown",J54="Unknown"),"Lead Status Unknown",IF(AND(F54="No System Owned Portion",J54="No Customer Owned Portion"),"","Non-Lead"))))))</f>
        <v>Non-Lead</v>
      </c>
      <c r="N54" t="s">
        <v>1021</v>
      </c>
    </row>
    <row r="55" spans="1:14" x14ac:dyDescent="0.25">
      <c r="A55">
        <v>275</v>
      </c>
      <c r="B55" t="s">
        <v>206</v>
      </c>
      <c r="C55">
        <v>35.532577000000003</v>
      </c>
      <c r="D55">
        <v>-95.109915999999998</v>
      </c>
      <c r="E55" t="s">
        <v>88</v>
      </c>
      <c r="F55" t="s">
        <v>100</v>
      </c>
      <c r="G55" t="s">
        <v>99</v>
      </c>
      <c r="H55" s="72">
        <v>44634</v>
      </c>
      <c r="I55" t="s">
        <v>88</v>
      </c>
      <c r="J55" t="s">
        <v>100</v>
      </c>
      <c r="K55" t="s">
        <v>99</v>
      </c>
      <c r="L55"/>
      <c r="M55" s="57" t="str">
        <f>IF(OR(F55="Lead",J55="Lead"),"Lead",(IF(OR(OR(F55="",J55=""),AND(AND(NOT(F55="Lead"),J55="Galvanized Iron/Steel"),I55="")),"",IF(AND(OR(I55="Yes",I55="Don't Know"),J55="Galvanized Iron/Steel"),"Galvanized Requiring Replacement",IF(OR(F55="Unknown",J55="Unknown"),"Lead Status Unknown",IF(AND(F55="No System Owned Portion",J55="No Customer Owned Portion"),"","Non-Lead"))))))</f>
        <v>Non-Lead</v>
      </c>
      <c r="N55" t="s">
        <v>1020</v>
      </c>
    </row>
    <row r="56" spans="1:14" x14ac:dyDescent="0.25">
      <c r="A56">
        <v>280</v>
      </c>
      <c r="B56" t="s">
        <v>970</v>
      </c>
      <c r="C56">
        <v>35.624951000000003</v>
      </c>
      <c r="D56">
        <v>-95.091542000000004</v>
      </c>
      <c r="E56" t="s">
        <v>88</v>
      </c>
      <c r="F56" t="s">
        <v>100</v>
      </c>
      <c r="G56" t="s">
        <v>99</v>
      </c>
      <c r="H56" s="72">
        <v>45441</v>
      </c>
      <c r="I56" t="s">
        <v>88</v>
      </c>
      <c r="J56" t="s">
        <v>100</v>
      </c>
      <c r="K56" t="s">
        <v>99</v>
      </c>
      <c r="L56"/>
      <c r="M56" s="56" t="str">
        <f>IF(OR(F56="Lead",J56="Lead"),"Lead",(IF(OR(OR(F56="",J56=""),AND(AND(NOT(F56="Lead"),J56="Galvanized Iron/Steel"),I56="")),"",IF(AND(OR(I56="Yes",I56="Don't Know"),J56="Galvanized Iron/Steel"),"Galvanized Requiring Replacement",IF(OR(F56="Unknown",J56="Unknown"),"Lead Status Unknown",IF(AND(F56="No System Owned Portion",J56="No Customer Owned Portion"),"","Non-Lead"))))))</f>
        <v>Non-Lead</v>
      </c>
      <c r="N56" t="s">
        <v>1291</v>
      </c>
    </row>
    <row r="57" spans="1:14" x14ac:dyDescent="0.25">
      <c r="A57">
        <v>284</v>
      </c>
      <c r="B57" t="s">
        <v>205</v>
      </c>
      <c r="C57">
        <v>35.624951000000003</v>
      </c>
      <c r="D57">
        <v>-95.091542000000004</v>
      </c>
      <c r="E57" t="s">
        <v>88</v>
      </c>
      <c r="F57" t="s">
        <v>100</v>
      </c>
      <c r="G57" t="s">
        <v>99</v>
      </c>
      <c r="H57" s="72">
        <v>36655</v>
      </c>
      <c r="I57" t="s">
        <v>88</v>
      </c>
      <c r="J57" t="s">
        <v>100</v>
      </c>
      <c r="K57" t="s">
        <v>99</v>
      </c>
      <c r="L57"/>
      <c r="M57" s="56" t="str">
        <f>IF(OR(F57="Lead",J57="Lead"),"Lead",(IF(OR(OR(F57="",J57=""),AND(AND(NOT(F57="Lead"),J57="Galvanized Iron/Steel"),I57="")),"",IF(AND(OR(I57="Yes",I57="Don't Know"),J57="Galvanized Iron/Steel"),"Galvanized Requiring Replacement",IF(OR(F57="Unknown",J57="Unknown"),"Lead Status Unknown",IF(AND(F57="No System Owned Portion",J57="No Customer Owned Portion"),"","Non-Lead"))))))</f>
        <v>Non-Lead</v>
      </c>
      <c r="N57" t="s">
        <v>1019</v>
      </c>
    </row>
    <row r="58" spans="1:14" x14ac:dyDescent="0.25">
      <c r="A58">
        <v>288</v>
      </c>
      <c r="B58" t="s">
        <v>204</v>
      </c>
      <c r="C58">
        <v>35.624951000000003</v>
      </c>
      <c r="D58">
        <v>-95.091542000000004</v>
      </c>
      <c r="E58" t="s">
        <v>93</v>
      </c>
      <c r="F58" t="s">
        <v>100</v>
      </c>
      <c r="G58" t="s">
        <v>111</v>
      </c>
      <c r="H58"/>
      <c r="I58" t="s">
        <v>93</v>
      </c>
      <c r="J58" t="s">
        <v>100</v>
      </c>
      <c r="K58" t="s">
        <v>111</v>
      </c>
      <c r="L58"/>
      <c r="M58" s="57" t="str">
        <f>IF(OR(F58="Lead",J58="Lead"),"Lead",(IF(OR(OR(F58="",J58=""),AND(AND(NOT(F58="Lead"),J58="Galvanized Iron/Steel"),I58="")),"",IF(AND(OR(I58="Yes",I58="Don't Know"),J58="Galvanized Iron/Steel"),"Galvanized Requiring Replacement",IF(OR(F58="Unknown",J58="Unknown"),"Lead Status Unknown",IF(AND(F58="No System Owned Portion",J58="No Customer Owned Portion"),"","Non-Lead"))))))</f>
        <v>Non-Lead</v>
      </c>
      <c r="N58" t="s">
        <v>976</v>
      </c>
    </row>
    <row r="59" spans="1:14" x14ac:dyDescent="0.25">
      <c r="A59">
        <v>292</v>
      </c>
      <c r="B59" t="s">
        <v>865</v>
      </c>
      <c r="C59">
        <v>32.486618</v>
      </c>
      <c r="D59">
        <v>-114.75599800000001</v>
      </c>
      <c r="E59" t="s">
        <v>88</v>
      </c>
      <c r="F59" t="s">
        <v>100</v>
      </c>
      <c r="G59" t="s">
        <v>99</v>
      </c>
      <c r="H59" s="72">
        <v>37469</v>
      </c>
      <c r="I59" t="s">
        <v>88</v>
      </c>
      <c r="J59" t="s">
        <v>100</v>
      </c>
      <c r="K59" t="s">
        <v>99</v>
      </c>
      <c r="L59"/>
      <c r="M59" s="56" t="str">
        <f>IF(OR(F59="Lead",J59="Lead"),"Lead",(IF(OR(OR(F59="",J59=""),AND(AND(NOT(F59="Lead"),J59="Galvanized Iron/Steel"),I59="")),"",IF(AND(OR(I59="Yes",I59="Don't Know"),J59="Galvanized Iron/Steel"),"Galvanized Requiring Replacement",IF(OR(F59="Unknown",J59="Unknown"),"Lead Status Unknown",IF(AND(F59="No System Owned Portion",J59="No Customer Owned Portion"),"","Non-Lead"))))))</f>
        <v>Non-Lead</v>
      </c>
      <c r="N59" t="s">
        <v>1256</v>
      </c>
    </row>
    <row r="60" spans="1:14" x14ac:dyDescent="0.25">
      <c r="A60">
        <v>293</v>
      </c>
      <c r="B60" t="s">
        <v>202</v>
      </c>
      <c r="C60">
        <v>35.624951000000003</v>
      </c>
      <c r="D60">
        <v>-95.091542000000004</v>
      </c>
      <c r="E60" t="s">
        <v>88</v>
      </c>
      <c r="F60" t="s">
        <v>100</v>
      </c>
      <c r="G60" t="s">
        <v>96</v>
      </c>
      <c r="H60"/>
      <c r="I60" t="s">
        <v>88</v>
      </c>
      <c r="J60" t="s">
        <v>100</v>
      </c>
      <c r="K60" t="s">
        <v>96</v>
      </c>
      <c r="L60"/>
      <c r="M60" s="57" t="str">
        <f>IF(OR(F60="Lead",J60="Lead"),"Lead",(IF(OR(OR(F60="",J60=""),AND(AND(NOT(F60="Lead"),J60="Galvanized Iron/Steel"),I60="")),"",IF(AND(OR(I60="Yes",I60="Don't Know"),J60="Galvanized Iron/Steel"),"Galvanized Requiring Replacement",IF(OR(F60="Unknown",J60="Unknown"),"Lead Status Unknown",IF(AND(F60="No System Owned Portion",J60="No Customer Owned Portion"),"","Non-Lead"))))))</f>
        <v>Non-Lead</v>
      </c>
      <c r="N60" t="s">
        <v>1017</v>
      </c>
    </row>
    <row r="61" spans="1:14" x14ac:dyDescent="0.25">
      <c r="A61">
        <v>310</v>
      </c>
      <c r="B61" t="s">
        <v>954</v>
      </c>
      <c r="C61">
        <v>35.624951000000003</v>
      </c>
      <c r="D61">
        <v>-95.091542000000004</v>
      </c>
      <c r="E61" t="s">
        <v>93</v>
      </c>
      <c r="F61" t="s">
        <v>100</v>
      </c>
      <c r="G61" t="s">
        <v>111</v>
      </c>
      <c r="H61"/>
      <c r="I61" t="s">
        <v>93</v>
      </c>
      <c r="J61" t="s">
        <v>100</v>
      </c>
      <c r="K61" t="s">
        <v>111</v>
      </c>
      <c r="L61"/>
      <c r="M61" s="56" t="str">
        <f>IF(OR(F61="Lead",J61="Lead"),"Lead",(IF(OR(OR(F61="",J61=""),AND(AND(NOT(F61="Lead"),J61="Galvanized Iron/Steel"),I61="")),"",IF(AND(OR(I61="Yes",I61="Don't Know"),J61="Galvanized Iron/Steel"),"Galvanized Requiring Replacement",IF(OR(F61="Unknown",J61="Unknown"),"Lead Status Unknown",IF(AND(F61="No System Owned Portion",J61="No Customer Owned Portion"),"","Non-Lead"))))))</f>
        <v>Non-Lead</v>
      </c>
      <c r="N61" t="s">
        <v>976</v>
      </c>
    </row>
    <row r="62" spans="1:14" x14ac:dyDescent="0.25">
      <c r="A62">
        <v>320</v>
      </c>
      <c r="B62" t="s">
        <v>142</v>
      </c>
      <c r="C62">
        <v>35.533064000000003</v>
      </c>
      <c r="D62">
        <v>-95.113043000000005</v>
      </c>
      <c r="E62" t="s">
        <v>93</v>
      </c>
      <c r="F62" t="s">
        <v>100</v>
      </c>
      <c r="G62" t="s">
        <v>111</v>
      </c>
      <c r="H62"/>
      <c r="I62" t="s">
        <v>93</v>
      </c>
      <c r="J62" t="s">
        <v>100</v>
      </c>
      <c r="K62" t="s">
        <v>111</v>
      </c>
      <c r="L62"/>
      <c r="M62" s="57" t="str">
        <f>IF(OR(F62="Lead",J62="Lead"),"Lead",(IF(OR(OR(F62="",J62=""),AND(AND(NOT(F62="Lead"),J62="Galvanized Iron/Steel"),I62="")),"",IF(AND(OR(I62="Yes",I62="Don't Know"),J62="Galvanized Iron/Steel"),"Galvanized Requiring Replacement",IF(OR(F62="Unknown",J62="Unknown"),"Lead Status Unknown",IF(AND(F62="No System Owned Portion",J62="No Customer Owned Portion"),"","Non-Lead"))))))</f>
        <v>Non-Lead</v>
      </c>
      <c r="N62" t="s">
        <v>976</v>
      </c>
    </row>
    <row r="63" spans="1:14" x14ac:dyDescent="0.25">
      <c r="A63">
        <v>325</v>
      </c>
      <c r="B63" t="s">
        <v>971</v>
      </c>
      <c r="C63">
        <v>35.533064000000003</v>
      </c>
      <c r="D63">
        <v>-95.113043000000005</v>
      </c>
      <c r="E63" t="s">
        <v>88</v>
      </c>
      <c r="F63" t="s">
        <v>100</v>
      </c>
      <c r="G63" t="s">
        <v>99</v>
      </c>
      <c r="H63" s="72">
        <v>45258</v>
      </c>
      <c r="I63" t="s">
        <v>88</v>
      </c>
      <c r="J63" t="s">
        <v>100</v>
      </c>
      <c r="K63" t="s">
        <v>99</v>
      </c>
      <c r="L63"/>
      <c r="M63" s="57" t="str">
        <f>IF(OR(F63="Lead",J63="Lead"),"Lead",(IF(OR(OR(F63="",J63=""),AND(AND(NOT(F63="Lead"),J63="Galvanized Iron/Steel"),I63="")),"",IF(AND(OR(I63="Yes",I63="Don't Know"),J63="Galvanized Iron/Steel"),"Galvanized Requiring Replacement",IF(OR(F63="Unknown",J63="Unknown"),"Lead Status Unknown",IF(AND(F63="No System Owned Portion",J63="No Customer Owned Portion"),"","Non-Lead"))))))</f>
        <v>Non-Lead</v>
      </c>
      <c r="N63" t="s">
        <v>1292</v>
      </c>
    </row>
    <row r="64" spans="1:14" x14ac:dyDescent="0.25">
      <c r="A64">
        <v>330</v>
      </c>
      <c r="B64" t="s">
        <v>138</v>
      </c>
      <c r="C64">
        <v>35.533064000000003</v>
      </c>
      <c r="D64">
        <v>-95.113043000000005</v>
      </c>
      <c r="E64" t="s">
        <v>93</v>
      </c>
      <c r="F64" t="s">
        <v>100</v>
      </c>
      <c r="G64" t="s">
        <v>111</v>
      </c>
      <c r="H64"/>
      <c r="I64" t="s">
        <v>93</v>
      </c>
      <c r="J64" t="s">
        <v>100</v>
      </c>
      <c r="K64" t="s">
        <v>111</v>
      </c>
      <c r="L64"/>
      <c r="M64" s="56" t="str">
        <f>IF(OR(F64="Lead",J64="Lead"),"Lead",(IF(OR(OR(F64="",J64=""),AND(AND(NOT(F64="Lead"),J64="Galvanized Iron/Steel"),I64="")),"",IF(AND(OR(I64="Yes",I64="Don't Know"),J64="Galvanized Iron/Steel"),"Galvanized Requiring Replacement",IF(OR(F64="Unknown",J64="Unknown"),"Lead Status Unknown",IF(AND(F64="No System Owned Portion",J64="No Customer Owned Portion"),"","Non-Lead"))))))</f>
        <v>Non-Lead</v>
      </c>
      <c r="N64" t="s">
        <v>976</v>
      </c>
    </row>
    <row r="65" spans="1:14" x14ac:dyDescent="0.25">
      <c r="A65">
        <v>333</v>
      </c>
      <c r="B65" t="s">
        <v>131</v>
      </c>
      <c r="C65">
        <v>35.533064000000003</v>
      </c>
      <c r="D65">
        <v>-95.113043000000005</v>
      </c>
      <c r="E65" t="s">
        <v>88</v>
      </c>
      <c r="F65" t="s">
        <v>100</v>
      </c>
      <c r="G65" t="s">
        <v>99</v>
      </c>
      <c r="H65" s="72">
        <v>35937</v>
      </c>
      <c r="I65" t="s">
        <v>88</v>
      </c>
      <c r="J65" t="s">
        <v>100</v>
      </c>
      <c r="K65" t="s">
        <v>99</v>
      </c>
      <c r="L65"/>
      <c r="M65" s="57" t="str">
        <f>IF(OR(F65="Lead",J65="Lead"),"Lead",(IF(OR(OR(F65="",J65=""),AND(AND(NOT(F65="Lead"),J65="Galvanized Iron/Steel"),I65="")),"",IF(AND(OR(I65="Yes",I65="Don't Know"),J65="Galvanized Iron/Steel"),"Galvanized Requiring Replacement",IF(OR(F65="Unknown",J65="Unknown"),"Lead Status Unknown",IF(AND(F65="No System Owned Portion",J65="No Customer Owned Portion"),"","Non-Lead"))))))</f>
        <v>Non-Lead</v>
      </c>
      <c r="N65" t="s">
        <v>986</v>
      </c>
    </row>
    <row r="66" spans="1:14" x14ac:dyDescent="0.25">
      <c r="A66">
        <v>335</v>
      </c>
      <c r="B66" t="s">
        <v>134</v>
      </c>
      <c r="C66">
        <v>35.533064000000003</v>
      </c>
      <c r="D66">
        <v>-95.113043000000005</v>
      </c>
      <c r="E66" t="s">
        <v>93</v>
      </c>
      <c r="F66" t="s">
        <v>100</v>
      </c>
      <c r="G66" t="s">
        <v>111</v>
      </c>
      <c r="H66"/>
      <c r="I66" t="s">
        <v>93</v>
      </c>
      <c r="J66" t="s">
        <v>100</v>
      </c>
      <c r="K66" t="s">
        <v>111</v>
      </c>
      <c r="L66"/>
      <c r="M66" s="56" t="str">
        <f>IF(OR(F66="Lead",J66="Lead"),"Lead",(IF(OR(OR(F66="",J66=""),AND(AND(NOT(F66="Lead"),J66="Galvanized Iron/Steel"),I66="")),"",IF(AND(OR(I66="Yes",I66="Don't Know"),J66="Galvanized Iron/Steel"),"Galvanized Requiring Replacement",IF(OR(F66="Unknown",J66="Unknown"),"Lead Status Unknown",IF(AND(F66="No System Owned Portion",J66="No Customer Owned Portion"),"","Non-Lead"))))))</f>
        <v>Non-Lead</v>
      </c>
      <c r="N66" t="s">
        <v>976</v>
      </c>
    </row>
    <row r="67" spans="1:14" x14ac:dyDescent="0.25">
      <c r="A67">
        <v>340</v>
      </c>
      <c r="B67" t="s">
        <v>130</v>
      </c>
      <c r="C67">
        <v>35.533048999999998</v>
      </c>
      <c r="D67">
        <v>-95.108085000000003</v>
      </c>
      <c r="E67" t="s">
        <v>93</v>
      </c>
      <c r="F67" t="s">
        <v>100</v>
      </c>
      <c r="G67" t="s">
        <v>111</v>
      </c>
      <c r="H67"/>
      <c r="I67" t="s">
        <v>93</v>
      </c>
      <c r="J67" t="s">
        <v>100</v>
      </c>
      <c r="K67" t="s">
        <v>111</v>
      </c>
      <c r="L67"/>
      <c r="M67" s="56" t="str">
        <f>IF(OR(F67="Lead",J67="Lead"),"Lead",(IF(OR(OR(F67="",J67=""),AND(AND(NOT(F67="Lead"),J67="Galvanized Iron/Steel"),I67="")),"",IF(AND(OR(I67="Yes",I67="Don't Know"),J67="Galvanized Iron/Steel"),"Galvanized Requiring Replacement",IF(OR(F67="Unknown",J67="Unknown"),"Lead Status Unknown",IF(AND(F67="No System Owned Portion",J67="No Customer Owned Portion"),"","Non-Lead"))))))</f>
        <v>Non-Lead</v>
      </c>
      <c r="N67" t="s">
        <v>976</v>
      </c>
    </row>
    <row r="68" spans="1:14" x14ac:dyDescent="0.25">
      <c r="A68">
        <v>342</v>
      </c>
      <c r="B68" t="s">
        <v>127</v>
      </c>
      <c r="C68">
        <v>35.533048999999998</v>
      </c>
      <c r="D68">
        <v>-95.108085000000003</v>
      </c>
      <c r="E68" t="s">
        <v>88</v>
      </c>
      <c r="F68" t="s">
        <v>100</v>
      </c>
      <c r="G68" t="s">
        <v>96</v>
      </c>
      <c r="H68" s="72">
        <v>33990</v>
      </c>
      <c r="I68" t="s">
        <v>88</v>
      </c>
      <c r="J68" t="s">
        <v>100</v>
      </c>
      <c r="K68" t="s">
        <v>96</v>
      </c>
      <c r="L68"/>
      <c r="M68" s="57" t="str">
        <f>IF(OR(F68="Lead",J68="Lead"),"Lead",(IF(OR(OR(F68="",J68=""),AND(AND(NOT(F68="Lead"),J68="Galvanized Iron/Steel"),I68="")),"",IF(AND(OR(I68="Yes",I68="Don't Know"),J68="Galvanized Iron/Steel"),"Galvanized Requiring Replacement",IF(OR(F68="Unknown",J68="Unknown"),"Lead Status Unknown",IF(AND(F68="No System Owned Portion",J68="No Customer Owned Portion"),"","Non-Lead"))))))</f>
        <v>Non-Lead</v>
      </c>
      <c r="N68" t="s">
        <v>984</v>
      </c>
    </row>
    <row r="69" spans="1:14" x14ac:dyDescent="0.25">
      <c r="A69">
        <v>350</v>
      </c>
      <c r="B69" t="s">
        <v>862</v>
      </c>
      <c r="C69">
        <v>35.532577000000003</v>
      </c>
      <c r="D69">
        <v>-95.109915999999998</v>
      </c>
      <c r="E69" t="s">
        <v>88</v>
      </c>
      <c r="F69" t="s">
        <v>100</v>
      </c>
      <c r="G69" t="s">
        <v>99</v>
      </c>
      <c r="H69" s="72">
        <v>42312</v>
      </c>
      <c r="I69" t="s">
        <v>88</v>
      </c>
      <c r="J69" t="s">
        <v>100</v>
      </c>
      <c r="K69" t="s">
        <v>99</v>
      </c>
      <c r="L69"/>
      <c r="M69" s="56" t="str">
        <f>IF(OR(F69="Lead",J69="Lead"),"Lead",(IF(OR(OR(F69="",J69=""),AND(AND(NOT(F69="Lead"),J69="Galvanized Iron/Steel"),I69="")),"",IF(AND(OR(I69="Yes",I69="Don't Know"),J69="Galvanized Iron/Steel"),"Galvanized Requiring Replacement",IF(OR(F69="Unknown",J69="Unknown"),"Lead Status Unknown",IF(AND(F69="No System Owned Portion",J69="No Customer Owned Portion"),"","Non-Lead"))))))</f>
        <v>Non-Lead</v>
      </c>
      <c r="N69" t="s">
        <v>1255</v>
      </c>
    </row>
    <row r="70" spans="1:14" x14ac:dyDescent="0.25">
      <c r="A70">
        <v>351</v>
      </c>
      <c r="B70" t="s">
        <v>867</v>
      </c>
      <c r="C70">
        <v>35.532577000000003</v>
      </c>
      <c r="D70">
        <v>-95.109915999999998</v>
      </c>
      <c r="E70" t="s">
        <v>93</v>
      </c>
      <c r="F70" t="s">
        <v>100</v>
      </c>
      <c r="G70" t="s">
        <v>111</v>
      </c>
      <c r="H70"/>
      <c r="I70" t="s">
        <v>93</v>
      </c>
      <c r="J70" t="s">
        <v>100</v>
      </c>
      <c r="K70" t="s">
        <v>111</v>
      </c>
      <c r="L70"/>
      <c r="M70" s="56" t="str">
        <f>IF(OR(F70="Lead",J70="Lead"),"Lead",(IF(OR(OR(F70="",J70=""),AND(AND(NOT(F70="Lead"),J70="Galvanized Iron/Steel"),I70="")),"",IF(AND(OR(I70="Yes",I70="Don't Know"),J70="Galvanized Iron/Steel"),"Galvanized Requiring Replacement",IF(OR(F70="Unknown",J70="Unknown"),"Lead Status Unknown",IF(AND(F70="No System Owned Portion",J70="No Customer Owned Portion"),"","Non-Lead"))))))</f>
        <v>Non-Lead</v>
      </c>
      <c r="N70" t="s">
        <v>976</v>
      </c>
    </row>
    <row r="71" spans="1:14" x14ac:dyDescent="0.25">
      <c r="A71">
        <v>355</v>
      </c>
      <c r="B71" t="s">
        <v>862</v>
      </c>
      <c r="C71">
        <v>35.532577000000003</v>
      </c>
      <c r="D71">
        <v>-95.109915999999998</v>
      </c>
      <c r="E71" t="s">
        <v>93</v>
      </c>
      <c r="F71" t="s">
        <v>100</v>
      </c>
      <c r="G71" t="s">
        <v>111</v>
      </c>
      <c r="H71"/>
      <c r="I71" t="s">
        <v>93</v>
      </c>
      <c r="J71" t="s">
        <v>100</v>
      </c>
      <c r="K71" t="s">
        <v>111</v>
      </c>
      <c r="L71"/>
      <c r="M71" s="57" t="str">
        <f>IF(OR(F71="Lead",J71="Lead"),"Lead",(IF(OR(OR(F71="",J71=""),AND(AND(NOT(F71="Lead"),J71="Galvanized Iron/Steel"),I71="")),"",IF(AND(OR(I71="Yes",I71="Don't Know"),J71="Galvanized Iron/Steel"),"Galvanized Requiring Replacement",IF(OR(F71="Unknown",J71="Unknown"),"Lead Status Unknown",IF(AND(F71="No System Owned Portion",J71="No Customer Owned Portion"),"","Non-Lead"))))))</f>
        <v>Non-Lead</v>
      </c>
      <c r="N71" t="s">
        <v>976</v>
      </c>
    </row>
    <row r="72" spans="1:14" x14ac:dyDescent="0.25">
      <c r="A72">
        <v>358</v>
      </c>
      <c r="B72" t="s">
        <v>201</v>
      </c>
      <c r="C72">
        <v>35.624951000000003</v>
      </c>
      <c r="D72">
        <v>-95.091542000000004</v>
      </c>
      <c r="E72" t="s">
        <v>93</v>
      </c>
      <c r="F72" t="s">
        <v>100</v>
      </c>
      <c r="G72" t="s">
        <v>111</v>
      </c>
      <c r="H72"/>
      <c r="I72" t="s">
        <v>93</v>
      </c>
      <c r="J72" t="s">
        <v>100</v>
      </c>
      <c r="K72" t="s">
        <v>111</v>
      </c>
      <c r="L72"/>
      <c r="M72" s="56" t="str">
        <f>IF(OR(F72="Lead",J72="Lead"),"Lead",(IF(OR(OR(F72="",J72=""),AND(AND(NOT(F72="Lead"),J72="Galvanized Iron/Steel"),I72="")),"",IF(AND(OR(I72="Yes",I72="Don't Know"),J72="Galvanized Iron/Steel"),"Galvanized Requiring Replacement",IF(OR(F72="Unknown",J72="Unknown"),"Lead Status Unknown",IF(AND(F72="No System Owned Portion",J72="No Customer Owned Portion"),"","Non-Lead"))))))</f>
        <v>Non-Lead</v>
      </c>
      <c r="N72" t="s">
        <v>976</v>
      </c>
    </row>
    <row r="73" spans="1:14" x14ac:dyDescent="0.25">
      <c r="A73">
        <v>359</v>
      </c>
      <c r="B73" t="s">
        <v>871</v>
      </c>
      <c r="C73">
        <v>35.624951000000003</v>
      </c>
      <c r="D73">
        <v>-95.091542000000004</v>
      </c>
      <c r="E73" t="s">
        <v>88</v>
      </c>
      <c r="F73" t="s">
        <v>100</v>
      </c>
      <c r="G73" t="s">
        <v>99</v>
      </c>
      <c r="H73" s="72">
        <v>44958</v>
      </c>
      <c r="I73" t="s">
        <v>88</v>
      </c>
      <c r="J73" t="s">
        <v>100</v>
      </c>
      <c r="K73" t="s">
        <v>99</v>
      </c>
      <c r="L73"/>
      <c r="M73" s="57" t="str">
        <f>IF(OR(F73="Lead",J73="Lead"),"Lead",(IF(OR(OR(F73="",J73=""),AND(AND(NOT(F73="Lead"),J73="Galvanized Iron/Steel"),I73="")),"",IF(AND(OR(I73="Yes",I73="Don't Know"),J73="Galvanized Iron/Steel"),"Galvanized Requiring Replacement",IF(OR(F73="Unknown",J73="Unknown"),"Lead Status Unknown",IF(AND(F73="No System Owned Portion",J73="No Customer Owned Portion"),"","Non-Lead"))))))</f>
        <v>Non-Lead</v>
      </c>
      <c r="N73" t="s">
        <v>1258</v>
      </c>
    </row>
    <row r="74" spans="1:14" x14ac:dyDescent="0.25">
      <c r="A74">
        <v>360</v>
      </c>
      <c r="B74" t="s">
        <v>870</v>
      </c>
      <c r="C74">
        <v>35.532577000000003</v>
      </c>
      <c r="D74">
        <v>-95.109915999999998</v>
      </c>
      <c r="E74" t="s">
        <v>93</v>
      </c>
      <c r="F74" t="s">
        <v>100</v>
      </c>
      <c r="G74" t="s">
        <v>111</v>
      </c>
      <c r="H74"/>
      <c r="I74" t="s">
        <v>93</v>
      </c>
      <c r="J74" t="s">
        <v>100</v>
      </c>
      <c r="K74" t="s">
        <v>111</v>
      </c>
      <c r="L74"/>
      <c r="M74" s="56" t="str">
        <f>IF(OR(F74="Lead",J74="Lead"),"Lead",(IF(OR(OR(F74="",J74=""),AND(AND(NOT(F74="Lead"),J74="Galvanized Iron/Steel"),I74="")),"",IF(AND(OR(I74="Yes",I74="Don't Know"),J74="Galvanized Iron/Steel"),"Galvanized Requiring Replacement",IF(OR(F74="Unknown",J74="Unknown"),"Lead Status Unknown",IF(AND(F74="No System Owned Portion",J74="No Customer Owned Portion"),"","Non-Lead"))))))</f>
        <v>Non-Lead</v>
      </c>
      <c r="N74" t="s">
        <v>976</v>
      </c>
    </row>
    <row r="75" spans="1:14" x14ac:dyDescent="0.25">
      <c r="A75">
        <v>370</v>
      </c>
      <c r="B75" t="s">
        <v>872</v>
      </c>
      <c r="C75">
        <v>35.532577000000003</v>
      </c>
      <c r="D75">
        <v>-95.109915999999998</v>
      </c>
      <c r="E75" t="s">
        <v>93</v>
      </c>
      <c r="F75" t="s">
        <v>100</v>
      </c>
      <c r="G75" t="s">
        <v>111</v>
      </c>
      <c r="H75"/>
      <c r="I75" t="s">
        <v>93</v>
      </c>
      <c r="J75" t="s">
        <v>100</v>
      </c>
      <c r="K75" t="s">
        <v>111</v>
      </c>
      <c r="L75"/>
      <c r="M75" s="56" t="str">
        <f>IF(OR(F75="Lead",J75="Lead"),"Lead",(IF(OR(OR(F75="",J75=""),AND(AND(NOT(F75="Lead"),J75="Galvanized Iron/Steel"),I75="")),"",IF(AND(OR(I75="Yes",I75="Don't Know"),J75="Galvanized Iron/Steel"),"Galvanized Requiring Replacement",IF(OR(F75="Unknown",J75="Unknown"),"Lead Status Unknown",IF(AND(F75="No System Owned Portion",J75="No Customer Owned Portion"),"","Non-Lead"))))))</f>
        <v>Non-Lead</v>
      </c>
      <c r="N75" t="s">
        <v>976</v>
      </c>
    </row>
    <row r="76" spans="1:14" x14ac:dyDescent="0.25">
      <c r="A76">
        <v>374</v>
      </c>
      <c r="B76" t="s">
        <v>195</v>
      </c>
      <c r="C76">
        <v>35.624951000000003</v>
      </c>
      <c r="D76">
        <v>-95.091542000000004</v>
      </c>
      <c r="E76" t="s">
        <v>88</v>
      </c>
      <c r="F76" t="s">
        <v>100</v>
      </c>
      <c r="G76" t="s">
        <v>96</v>
      </c>
      <c r="H76"/>
      <c r="I76" t="s">
        <v>88</v>
      </c>
      <c r="J76" t="s">
        <v>100</v>
      </c>
      <c r="K76" t="s">
        <v>96</v>
      </c>
      <c r="L76"/>
      <c r="M76" s="56" t="str">
        <f>IF(OR(F76="Lead",J76="Lead"),"Lead",(IF(OR(OR(F76="",J76=""),AND(AND(NOT(F76="Lead"),J76="Galvanized Iron/Steel"),I76="")),"",IF(AND(OR(I76="Yes",I76="Don't Know"),J76="Galvanized Iron/Steel"),"Galvanized Requiring Replacement",IF(OR(F76="Unknown",J76="Unknown"),"Lead Status Unknown",IF(AND(F76="No System Owned Portion",J76="No Customer Owned Portion"),"","Non-Lead"))))))</f>
        <v>Non-Lead</v>
      </c>
      <c r="N76" t="s">
        <v>1013</v>
      </c>
    </row>
    <row r="77" spans="1:14" x14ac:dyDescent="0.25">
      <c r="A77">
        <v>378</v>
      </c>
      <c r="B77" t="s">
        <v>193</v>
      </c>
      <c r="C77">
        <v>35.624951000000003</v>
      </c>
      <c r="D77">
        <v>-95.091542000000004</v>
      </c>
      <c r="E77" t="s">
        <v>88</v>
      </c>
      <c r="F77" t="s">
        <v>100</v>
      </c>
      <c r="G77" t="s">
        <v>99</v>
      </c>
      <c r="H77" s="72">
        <v>44824</v>
      </c>
      <c r="I77" t="s">
        <v>88</v>
      </c>
      <c r="J77" t="s">
        <v>100</v>
      </c>
      <c r="K77" t="s">
        <v>99</v>
      </c>
      <c r="L77"/>
      <c r="M77" s="56" t="str">
        <f>IF(OR(F77="Lead",J77="Lead"),"Lead",(IF(OR(OR(F77="",J77=""),AND(AND(NOT(F77="Lead"),J77="Galvanized Iron/Steel"),I77="")),"",IF(AND(OR(I77="Yes",I77="Don't Know"),J77="Galvanized Iron/Steel"),"Galvanized Requiring Replacement",IF(OR(F77="Unknown",J77="Unknown"),"Lead Status Unknown",IF(AND(F77="No System Owned Portion",J77="No Customer Owned Portion"),"","Non-Lead"))))))</f>
        <v>Non-Lead</v>
      </c>
      <c r="N77" t="s">
        <v>1012</v>
      </c>
    </row>
    <row r="78" spans="1:14" x14ac:dyDescent="0.25">
      <c r="A78">
        <v>380</v>
      </c>
      <c r="B78" t="s">
        <v>191</v>
      </c>
      <c r="C78">
        <v>35.624951000000003</v>
      </c>
      <c r="D78">
        <v>-95.091542000000004</v>
      </c>
      <c r="E78" t="s">
        <v>93</v>
      </c>
      <c r="F78" t="s">
        <v>100</v>
      </c>
      <c r="G78" t="s">
        <v>96</v>
      </c>
      <c r="H78"/>
      <c r="I78" t="s">
        <v>93</v>
      </c>
      <c r="J78" t="s">
        <v>100</v>
      </c>
      <c r="K78" t="s">
        <v>96</v>
      </c>
      <c r="L78"/>
      <c r="M78" s="56" t="str">
        <f>IF(OR(F78="Lead",J78="Lead"),"Lead",(IF(OR(OR(F78="",J78=""),AND(AND(NOT(F78="Lead"),J78="Galvanized Iron/Steel"),I78="")),"",IF(AND(OR(I78="Yes",I78="Don't Know"),J78="Galvanized Iron/Steel"),"Galvanized Requiring Replacement",IF(OR(F78="Unknown",J78="Unknown"),"Lead Status Unknown",IF(AND(F78="No System Owned Portion",J78="No Customer Owned Portion"),"","Non-Lead"))))))</f>
        <v>Non-Lead</v>
      </c>
      <c r="N78" t="s">
        <v>1010</v>
      </c>
    </row>
    <row r="79" spans="1:14" x14ac:dyDescent="0.25">
      <c r="A79">
        <v>390</v>
      </c>
      <c r="B79" t="s">
        <v>189</v>
      </c>
      <c r="C79">
        <v>35.624951000000003</v>
      </c>
      <c r="D79">
        <v>-95.091542000000004</v>
      </c>
      <c r="E79" t="s">
        <v>93</v>
      </c>
      <c r="F79" t="s">
        <v>100</v>
      </c>
      <c r="G79" t="s">
        <v>111</v>
      </c>
      <c r="H79"/>
      <c r="I79" t="s">
        <v>93</v>
      </c>
      <c r="J79" t="s">
        <v>100</v>
      </c>
      <c r="K79" t="s">
        <v>111</v>
      </c>
      <c r="L79"/>
      <c r="M79" s="56" t="str">
        <f>IF(OR(F79="Lead",J79="Lead"),"Lead",(IF(OR(OR(F79="",J79=""),AND(AND(NOT(F79="Lead"),J79="Galvanized Iron/Steel"),I79="")),"",IF(AND(OR(I79="Yes",I79="Don't Know"),J79="Galvanized Iron/Steel"),"Galvanized Requiring Replacement",IF(OR(F79="Unknown",J79="Unknown"),"Lead Status Unknown",IF(AND(F79="No System Owned Portion",J79="No Customer Owned Portion"),"","Non-Lead"))))))</f>
        <v>Non-Lead</v>
      </c>
      <c r="N79" t="s">
        <v>1009</v>
      </c>
    </row>
    <row r="80" spans="1:14" x14ac:dyDescent="0.25">
      <c r="A80">
        <v>400</v>
      </c>
      <c r="B80" t="s">
        <v>188</v>
      </c>
      <c r="C80">
        <v>35.624951000000003</v>
      </c>
      <c r="D80">
        <v>-95.091542000000004</v>
      </c>
      <c r="E80" t="s">
        <v>93</v>
      </c>
      <c r="F80" t="s">
        <v>100</v>
      </c>
      <c r="G80" t="s">
        <v>96</v>
      </c>
      <c r="H80"/>
      <c r="I80" t="s">
        <v>93</v>
      </c>
      <c r="J80" t="s">
        <v>100</v>
      </c>
      <c r="K80" t="s">
        <v>96</v>
      </c>
      <c r="L80"/>
      <c r="M80" s="57" t="str">
        <f>IF(OR(F80="Lead",J80="Lead"),"Lead",(IF(OR(OR(F80="",J80=""),AND(AND(NOT(F80="Lead"),J80="Galvanized Iron/Steel"),I80="")),"",IF(AND(OR(I80="Yes",I80="Don't Know"),J80="Galvanized Iron/Steel"),"Galvanized Requiring Replacement",IF(OR(F80="Unknown",J80="Unknown"),"Lead Status Unknown",IF(AND(F80="No System Owned Portion",J80="No Customer Owned Portion"),"","Non-Lead"))))))</f>
        <v>Non-Lead</v>
      </c>
      <c r="N80" t="s">
        <v>1008</v>
      </c>
    </row>
    <row r="81" spans="1:14" x14ac:dyDescent="0.25">
      <c r="A81">
        <v>420</v>
      </c>
      <c r="B81" t="s">
        <v>187</v>
      </c>
      <c r="C81">
        <v>35.624951000000003</v>
      </c>
      <c r="D81">
        <v>-95.091542000000004</v>
      </c>
      <c r="E81" t="s">
        <v>93</v>
      </c>
      <c r="F81" t="s">
        <v>100</v>
      </c>
      <c r="G81" t="s">
        <v>111</v>
      </c>
      <c r="H81"/>
      <c r="I81" t="s">
        <v>93</v>
      </c>
      <c r="J81" t="s">
        <v>100</v>
      </c>
      <c r="K81" t="s">
        <v>111</v>
      </c>
      <c r="L81"/>
      <c r="M81" s="56" t="str">
        <f>IF(OR(F81="Lead",J81="Lead"),"Lead",(IF(OR(OR(F81="",J81=""),AND(AND(NOT(F81="Lead"),J81="Galvanized Iron/Steel"),I81="")),"",IF(AND(OR(I81="Yes",I81="Don't Know"),J81="Galvanized Iron/Steel"),"Galvanized Requiring Replacement",IF(OR(F81="Unknown",J81="Unknown"),"Lead Status Unknown",IF(AND(F81="No System Owned Portion",J81="No Customer Owned Portion"),"","Non-Lead"))))))</f>
        <v>Non-Lead</v>
      </c>
      <c r="N81" t="s">
        <v>976</v>
      </c>
    </row>
    <row r="82" spans="1:14" x14ac:dyDescent="0.25">
      <c r="A82">
        <v>425</v>
      </c>
      <c r="B82" t="s">
        <v>955</v>
      </c>
      <c r="C82">
        <v>35.532577000000003</v>
      </c>
      <c r="D82">
        <v>-95.109915999999998</v>
      </c>
      <c r="E82" t="s">
        <v>93</v>
      </c>
      <c r="F82" t="s">
        <v>100</v>
      </c>
      <c r="G82" t="s">
        <v>111</v>
      </c>
      <c r="H82"/>
      <c r="I82" t="s">
        <v>93</v>
      </c>
      <c r="J82" t="s">
        <v>100</v>
      </c>
      <c r="K82" t="s">
        <v>111</v>
      </c>
      <c r="L82"/>
      <c r="M82" s="57" t="str">
        <f>IF(OR(F82="Lead",J82="Lead"),"Lead",(IF(OR(OR(F82="",J82=""),AND(AND(NOT(F82="Lead"),J82="Galvanized Iron/Steel"),I82="")),"",IF(AND(OR(I82="Yes",I82="Don't Know"),J82="Galvanized Iron/Steel"),"Galvanized Requiring Replacement",IF(OR(F82="Unknown",J82="Unknown"),"Lead Status Unknown",IF(AND(F82="No System Owned Portion",J82="No Customer Owned Portion"),"","Non-Lead"))))))</f>
        <v>Non-Lead</v>
      </c>
      <c r="N82" t="s">
        <v>976</v>
      </c>
    </row>
    <row r="83" spans="1:14" x14ac:dyDescent="0.25">
      <c r="A83">
        <v>430</v>
      </c>
      <c r="B83" t="s">
        <v>955</v>
      </c>
      <c r="C83">
        <v>35.532577000000003</v>
      </c>
      <c r="D83">
        <v>-95.109915999999998</v>
      </c>
      <c r="E83" t="s">
        <v>93</v>
      </c>
      <c r="F83" t="s">
        <v>100</v>
      </c>
      <c r="G83" t="s">
        <v>111</v>
      </c>
      <c r="H83"/>
      <c r="I83" t="s">
        <v>93</v>
      </c>
      <c r="J83" t="s">
        <v>100</v>
      </c>
      <c r="K83" t="s">
        <v>111</v>
      </c>
      <c r="L83"/>
      <c r="M83" s="56" t="str">
        <f>IF(OR(F83="Lead",J83="Lead"),"Lead",(IF(OR(OR(F83="",J83=""),AND(AND(NOT(F83="Lead"),J83="Galvanized Iron/Steel"),I83="")),"",IF(AND(OR(I83="Yes",I83="Don't Know"),J83="Galvanized Iron/Steel"),"Galvanized Requiring Replacement",IF(OR(F83="Unknown",J83="Unknown"),"Lead Status Unknown",IF(AND(F83="No System Owned Portion",J83="No Customer Owned Portion"),"","Non-Lead"))))))</f>
        <v>Non-Lead</v>
      </c>
      <c r="N83" t="s">
        <v>976</v>
      </c>
    </row>
    <row r="84" spans="1:14" x14ac:dyDescent="0.25">
      <c r="A84">
        <v>435</v>
      </c>
      <c r="B84" t="s">
        <v>183</v>
      </c>
      <c r="C84">
        <v>35.624951000000003</v>
      </c>
      <c r="D84">
        <v>-95.091542000000004</v>
      </c>
      <c r="E84" t="s">
        <v>88</v>
      </c>
      <c r="F84" t="s">
        <v>100</v>
      </c>
      <c r="G84" t="s">
        <v>99</v>
      </c>
      <c r="H84" s="72">
        <v>34793</v>
      </c>
      <c r="I84" t="s">
        <v>88</v>
      </c>
      <c r="J84" t="s">
        <v>100</v>
      </c>
      <c r="K84" t="s">
        <v>99</v>
      </c>
      <c r="L84"/>
      <c r="M84" s="56" t="str">
        <f>IF(OR(F84="Lead",J84="Lead"),"Lead",(IF(OR(OR(F84="",J84=""),AND(AND(NOT(F84="Lead"),J84="Galvanized Iron/Steel"),I84="")),"",IF(AND(OR(I84="Yes",I84="Don't Know"),J84="Galvanized Iron/Steel"),"Galvanized Requiring Replacement",IF(OR(F84="Unknown",J84="Unknown"),"Lead Status Unknown",IF(AND(F84="No System Owned Portion",J84="No Customer Owned Portion"),"","Non-Lead"))))))</f>
        <v>Non-Lead</v>
      </c>
      <c r="N84" t="s">
        <v>1007</v>
      </c>
    </row>
    <row r="85" spans="1:14" x14ac:dyDescent="0.25">
      <c r="A85">
        <v>440</v>
      </c>
      <c r="B85" t="s">
        <v>177</v>
      </c>
      <c r="C85">
        <v>35.624951000000003</v>
      </c>
      <c r="D85">
        <v>-95.091542000000004</v>
      </c>
      <c r="E85" t="s">
        <v>93</v>
      </c>
      <c r="F85" t="s">
        <v>100</v>
      </c>
      <c r="G85" t="s">
        <v>111</v>
      </c>
      <c r="H85"/>
      <c r="I85" t="s">
        <v>93</v>
      </c>
      <c r="J85" t="s">
        <v>100</v>
      </c>
      <c r="K85" t="s">
        <v>111</v>
      </c>
      <c r="L85"/>
      <c r="M85" s="56" t="str">
        <f>IF(OR(F85="Lead",J85="Lead"),"Lead",(IF(OR(OR(F85="",J85=""),AND(AND(NOT(F85="Lead"),J85="Galvanized Iron/Steel"),I85="")),"",IF(AND(OR(I85="Yes",I85="Don't Know"),J85="Galvanized Iron/Steel"),"Galvanized Requiring Replacement",IF(OR(F85="Unknown",J85="Unknown"),"Lead Status Unknown",IF(AND(F85="No System Owned Portion",J85="No Customer Owned Portion"),"","Non-Lead"))))))</f>
        <v>Non-Lead</v>
      </c>
      <c r="N85" t="s">
        <v>976</v>
      </c>
    </row>
    <row r="86" spans="1:14" x14ac:dyDescent="0.25">
      <c r="A86">
        <v>450</v>
      </c>
      <c r="B86" t="s">
        <v>175</v>
      </c>
      <c r="C86">
        <v>35.624951000000003</v>
      </c>
      <c r="D86">
        <v>-95.091542000000004</v>
      </c>
      <c r="E86" t="s">
        <v>93</v>
      </c>
      <c r="F86" t="s">
        <v>100</v>
      </c>
      <c r="G86" t="s">
        <v>111</v>
      </c>
      <c r="H86"/>
      <c r="I86" t="s">
        <v>93</v>
      </c>
      <c r="J86" t="s">
        <v>100</v>
      </c>
      <c r="K86" t="s">
        <v>111</v>
      </c>
      <c r="L86"/>
      <c r="M86" s="56" t="str">
        <f>IF(OR(F86="Lead",J86="Lead"),"Lead",(IF(OR(OR(F86="",J86=""),AND(AND(NOT(F86="Lead"),J86="Galvanized Iron/Steel"),I86="")),"",IF(AND(OR(I86="Yes",I86="Don't Know"),J86="Galvanized Iron/Steel"),"Galvanized Requiring Replacement",IF(OR(F86="Unknown",J86="Unknown"),"Lead Status Unknown",IF(AND(F86="No System Owned Portion",J86="No Customer Owned Portion"),"","Non-Lead"))))))</f>
        <v>Non-Lead</v>
      </c>
      <c r="N86" t="s">
        <v>976</v>
      </c>
    </row>
    <row r="87" spans="1:14" x14ac:dyDescent="0.25">
      <c r="A87">
        <v>455</v>
      </c>
      <c r="B87" t="s">
        <v>639</v>
      </c>
      <c r="C87">
        <v>35.775499000000003</v>
      </c>
      <c r="D87">
        <v>-95.355320000000006</v>
      </c>
      <c r="E87" t="s">
        <v>93</v>
      </c>
      <c r="F87" t="s">
        <v>100</v>
      </c>
      <c r="G87" t="s">
        <v>111</v>
      </c>
      <c r="H87"/>
      <c r="I87" t="s">
        <v>93</v>
      </c>
      <c r="J87" t="s">
        <v>100</v>
      </c>
      <c r="K87" t="s">
        <v>111</v>
      </c>
      <c r="L87"/>
      <c r="M87" s="57" t="str">
        <f>IF(OR(F87="Lead",J87="Lead"),"Lead",(IF(OR(OR(F87="",J87=""),AND(AND(NOT(F87="Lead"),J87="Galvanized Iron/Steel"),I87="")),"",IF(AND(OR(I87="Yes",I87="Don't Know"),J87="Galvanized Iron/Steel"),"Galvanized Requiring Replacement",IF(OR(F87="Unknown",J87="Unknown"),"Lead Status Unknown",IF(AND(F87="No System Owned Portion",J87="No Customer Owned Portion"),"","Non-Lead"))))))</f>
        <v>Non-Lead</v>
      </c>
      <c r="N87" t="s">
        <v>976</v>
      </c>
    </row>
    <row r="88" spans="1:14" x14ac:dyDescent="0.25">
      <c r="A88">
        <v>460</v>
      </c>
      <c r="B88" t="s">
        <v>639</v>
      </c>
      <c r="C88">
        <v>35.775499000000003</v>
      </c>
      <c r="D88">
        <v>-95.355320000000006</v>
      </c>
      <c r="E88" t="s">
        <v>93</v>
      </c>
      <c r="F88" t="s">
        <v>100</v>
      </c>
      <c r="G88" t="s">
        <v>111</v>
      </c>
      <c r="H88"/>
      <c r="I88" t="s">
        <v>93</v>
      </c>
      <c r="J88" t="s">
        <v>100</v>
      </c>
      <c r="K88" t="s">
        <v>111</v>
      </c>
      <c r="L88"/>
      <c r="M88" s="56" t="str">
        <f>IF(OR(F88="Lead",J88="Lead"),"Lead",(IF(OR(OR(F88="",J88=""),AND(AND(NOT(F88="Lead"),J88="Galvanized Iron/Steel"),I88="")),"",IF(AND(OR(I88="Yes",I88="Don't Know"),J88="Galvanized Iron/Steel"),"Galvanized Requiring Replacement",IF(OR(F88="Unknown",J88="Unknown"),"Lead Status Unknown",IF(AND(F88="No System Owned Portion",J88="No Customer Owned Portion"),"","Non-Lead"))))))</f>
        <v>Non-Lead</v>
      </c>
      <c r="N88" t="s">
        <v>976</v>
      </c>
    </row>
    <row r="89" spans="1:14" x14ac:dyDescent="0.25">
      <c r="A89">
        <v>465</v>
      </c>
      <c r="B89" t="s">
        <v>176</v>
      </c>
      <c r="C89">
        <v>35.624951000000003</v>
      </c>
      <c r="D89">
        <v>-95.091542000000004</v>
      </c>
      <c r="E89" t="s">
        <v>88</v>
      </c>
      <c r="F89" t="s">
        <v>100</v>
      </c>
      <c r="G89" t="s">
        <v>99</v>
      </c>
      <c r="H89" s="72">
        <v>33974</v>
      </c>
      <c r="I89" t="s">
        <v>88</v>
      </c>
      <c r="J89" t="s">
        <v>100</v>
      </c>
      <c r="K89" t="s">
        <v>99</v>
      </c>
      <c r="L89"/>
      <c r="M89" s="57" t="str">
        <f>IF(OR(F89="Lead",J89="Lead"),"Lead",(IF(OR(OR(F89="",J89=""),AND(AND(NOT(F89="Lead"),J89="Galvanized Iron/Steel"),I89="")),"",IF(AND(OR(I89="Yes",I89="Don't Know"),J89="Galvanized Iron/Steel"),"Galvanized Requiring Replacement",IF(OR(F89="Unknown",J89="Unknown"),"Lead Status Unknown",IF(AND(F89="No System Owned Portion",J89="No Customer Owned Portion"),"","Non-Lead"))))))</f>
        <v>Non-Lead</v>
      </c>
      <c r="N89" t="s">
        <v>1005</v>
      </c>
    </row>
    <row r="90" spans="1:14" x14ac:dyDescent="0.25">
      <c r="A90">
        <v>468</v>
      </c>
      <c r="B90" t="s">
        <v>866</v>
      </c>
      <c r="C90">
        <v>35.532577000000003</v>
      </c>
      <c r="D90">
        <v>-95.109915999999998</v>
      </c>
      <c r="E90" t="s">
        <v>88</v>
      </c>
      <c r="F90" t="s">
        <v>100</v>
      </c>
      <c r="G90" t="s">
        <v>99</v>
      </c>
      <c r="H90" s="72">
        <v>35976</v>
      </c>
      <c r="I90" t="s">
        <v>88</v>
      </c>
      <c r="J90" t="s">
        <v>100</v>
      </c>
      <c r="K90" t="s">
        <v>99</v>
      </c>
      <c r="L90"/>
      <c r="M90" s="57" t="str">
        <f>IF(OR(F90="Lead",J90="Lead"),"Lead",(IF(OR(OR(F90="",J90=""),AND(AND(NOT(F90="Lead"),J90="Galvanized Iron/Steel"),I90="")),"",IF(AND(OR(I90="Yes",I90="Don't Know"),J90="Galvanized Iron/Steel"),"Galvanized Requiring Replacement",IF(OR(F90="Unknown",J90="Unknown"),"Lead Status Unknown",IF(AND(F90="No System Owned Portion",J90="No Customer Owned Portion"),"","Non-Lead"))))))</f>
        <v>Non-Lead</v>
      </c>
      <c r="N90" t="s">
        <v>1257</v>
      </c>
    </row>
    <row r="91" spans="1:14" x14ac:dyDescent="0.25">
      <c r="A91">
        <v>470</v>
      </c>
      <c r="B91" t="s">
        <v>868</v>
      </c>
      <c r="C91">
        <v>35.549548000000001</v>
      </c>
      <c r="D91">
        <v>-95.057907</v>
      </c>
      <c r="E91" t="s">
        <v>93</v>
      </c>
      <c r="F91" t="s">
        <v>97</v>
      </c>
      <c r="G91" t="s">
        <v>111</v>
      </c>
      <c r="H91"/>
      <c r="I91" t="s">
        <v>93</v>
      </c>
      <c r="J91" t="s">
        <v>97</v>
      </c>
      <c r="K91" t="s">
        <v>111</v>
      </c>
      <c r="L91"/>
      <c r="M91" s="57" t="str">
        <f>IF(OR(F91="Lead",J91="Lead"),"Lead",(IF(OR(OR(F91="",J91=""),AND(AND(NOT(F91="Lead"),J91="Galvanized Iron/Steel"),I91="")),"",IF(AND(OR(I91="Yes",I91="Don't Know"),J91="Galvanized Iron/Steel"),"Galvanized Requiring Replacement",IF(OR(F91="Unknown",J91="Unknown"),"Lead Status Unknown",IF(AND(F91="No System Owned Portion",J91="No Customer Owned Portion"),"","Non-Lead"))))))</f>
        <v>Non-Lead</v>
      </c>
      <c r="N91" t="s">
        <v>978</v>
      </c>
    </row>
    <row r="92" spans="1:14" x14ac:dyDescent="0.25">
      <c r="A92">
        <v>480</v>
      </c>
      <c r="B92" t="s">
        <v>956</v>
      </c>
      <c r="C92">
        <v>35.532577000000003</v>
      </c>
      <c r="D92">
        <v>-95.109915999999998</v>
      </c>
      <c r="E92" t="s">
        <v>93</v>
      </c>
      <c r="F92" t="s">
        <v>100</v>
      </c>
      <c r="G92" t="s">
        <v>111</v>
      </c>
      <c r="H92"/>
      <c r="I92" t="s">
        <v>93</v>
      </c>
      <c r="J92" t="s">
        <v>100</v>
      </c>
      <c r="K92" t="s">
        <v>111</v>
      </c>
      <c r="L92"/>
      <c r="M92" s="57" t="str">
        <f>IF(OR(F92="Lead",J92="Lead"),"Lead",(IF(OR(OR(F92="",J92=""),AND(AND(NOT(F92="Lead"),J92="Galvanized Iron/Steel"),I92="")),"",IF(AND(OR(I92="Yes",I92="Don't Know"),J92="Galvanized Iron/Steel"),"Galvanized Requiring Replacement",IF(OR(F92="Unknown",J92="Unknown"),"Lead Status Unknown",IF(AND(F92="No System Owned Portion",J92="No Customer Owned Portion"),"","Non-Lead"))))))</f>
        <v>Non-Lead</v>
      </c>
      <c r="N92" t="s">
        <v>976</v>
      </c>
    </row>
    <row r="93" spans="1:14" x14ac:dyDescent="0.25">
      <c r="A93">
        <v>490</v>
      </c>
      <c r="B93" t="s">
        <v>869</v>
      </c>
      <c r="C93">
        <v>35.532577000000003</v>
      </c>
      <c r="D93">
        <v>-95.109915999999998</v>
      </c>
      <c r="E93" t="s">
        <v>93</v>
      </c>
      <c r="F93" t="s">
        <v>100</v>
      </c>
      <c r="G93" t="s">
        <v>111</v>
      </c>
      <c r="H93"/>
      <c r="I93" t="s">
        <v>93</v>
      </c>
      <c r="J93" t="s">
        <v>100</v>
      </c>
      <c r="K93" t="s">
        <v>111</v>
      </c>
      <c r="L93"/>
      <c r="M93" s="56" t="str">
        <f>IF(OR(F93="Lead",J93="Lead"),"Lead",(IF(OR(OR(F93="",J93=""),AND(AND(NOT(F93="Lead"),J93="Galvanized Iron/Steel"),I93="")),"",IF(AND(OR(I93="Yes",I93="Don't Know"),J93="Galvanized Iron/Steel"),"Galvanized Requiring Replacement",IF(OR(F93="Unknown",J93="Unknown"),"Lead Status Unknown",IF(AND(F93="No System Owned Portion",J93="No Customer Owned Portion"),"","Non-Lead"))))))</f>
        <v>Non-Lead</v>
      </c>
      <c r="N93" t="s">
        <v>976</v>
      </c>
    </row>
    <row r="94" spans="1:14" x14ac:dyDescent="0.25">
      <c r="A94">
        <v>500</v>
      </c>
      <c r="B94" t="s">
        <v>869</v>
      </c>
      <c r="C94">
        <v>35.532577000000003</v>
      </c>
      <c r="D94">
        <v>-95.109915999999998</v>
      </c>
      <c r="E94" t="s">
        <v>93</v>
      </c>
      <c r="F94" t="s">
        <v>100</v>
      </c>
      <c r="G94" t="s">
        <v>111</v>
      </c>
      <c r="H94"/>
      <c r="I94" t="s">
        <v>93</v>
      </c>
      <c r="J94" t="s">
        <v>100</v>
      </c>
      <c r="K94" t="s">
        <v>111</v>
      </c>
      <c r="L94"/>
      <c r="M94" s="57" t="str">
        <f>IF(OR(F94="Lead",J94="Lead"),"Lead",(IF(OR(OR(F94="",J94=""),AND(AND(NOT(F94="Lead"),J94="Galvanized Iron/Steel"),I94="")),"",IF(AND(OR(I94="Yes",I94="Don't Know"),J94="Galvanized Iron/Steel"),"Galvanized Requiring Replacement",IF(OR(F94="Unknown",J94="Unknown"),"Lead Status Unknown",IF(AND(F94="No System Owned Portion",J94="No Customer Owned Portion"),"","Non-Lead"))))))</f>
        <v>Non-Lead</v>
      </c>
      <c r="N94" t="s">
        <v>976</v>
      </c>
    </row>
    <row r="95" spans="1:14" x14ac:dyDescent="0.25">
      <c r="A95">
        <v>504</v>
      </c>
      <c r="B95" t="s">
        <v>869</v>
      </c>
      <c r="C95">
        <v>35.532577000000003</v>
      </c>
      <c r="D95">
        <v>-95.109915999999998</v>
      </c>
      <c r="E95" t="s">
        <v>93</v>
      </c>
      <c r="F95" t="s">
        <v>100</v>
      </c>
      <c r="G95" t="s">
        <v>111</v>
      </c>
      <c r="H95"/>
      <c r="I95" t="s">
        <v>93</v>
      </c>
      <c r="J95" t="s">
        <v>100</v>
      </c>
      <c r="K95" t="s">
        <v>111</v>
      </c>
      <c r="L95"/>
      <c r="M95" s="56" t="str">
        <f>IF(OR(F95="Lead",J95="Lead"),"Lead",(IF(OR(OR(F95="",J95=""),AND(AND(NOT(F95="Lead"),J95="Galvanized Iron/Steel"),I95="")),"",IF(AND(OR(I95="Yes",I95="Don't Know"),J95="Galvanized Iron/Steel"),"Galvanized Requiring Replacement",IF(OR(F95="Unknown",J95="Unknown"),"Lead Status Unknown",IF(AND(F95="No System Owned Portion",J95="No Customer Owned Portion"),"","Non-Lead"))))))</f>
        <v>Non-Lead</v>
      </c>
      <c r="N95" t="s">
        <v>976</v>
      </c>
    </row>
    <row r="96" spans="1:14" x14ac:dyDescent="0.25">
      <c r="A96">
        <v>505</v>
      </c>
      <c r="B96" t="s">
        <v>869</v>
      </c>
      <c r="C96">
        <v>35.532577000000003</v>
      </c>
      <c r="D96">
        <v>-95.109915999999998</v>
      </c>
      <c r="E96" t="s">
        <v>93</v>
      </c>
      <c r="F96" t="s">
        <v>100</v>
      </c>
      <c r="G96" t="s">
        <v>111</v>
      </c>
      <c r="H96"/>
      <c r="I96" t="s">
        <v>93</v>
      </c>
      <c r="J96" t="s">
        <v>100</v>
      </c>
      <c r="K96" t="s">
        <v>111</v>
      </c>
      <c r="L96"/>
      <c r="M96" s="57" t="str">
        <f>IF(OR(F96="Lead",J96="Lead"),"Lead",(IF(OR(OR(F96="",J96=""),AND(AND(NOT(F96="Lead"),J96="Galvanized Iron/Steel"),I96="")),"",IF(AND(OR(I96="Yes",I96="Don't Know"),J96="Galvanized Iron/Steel"),"Galvanized Requiring Replacement",IF(OR(F96="Unknown",J96="Unknown"),"Lead Status Unknown",IF(AND(F96="No System Owned Portion",J96="No Customer Owned Portion"),"","Non-Lead"))))))</f>
        <v>Non-Lead</v>
      </c>
      <c r="N96" t="s">
        <v>976</v>
      </c>
    </row>
    <row r="97" spans="1:14" x14ac:dyDescent="0.25">
      <c r="A97">
        <v>510</v>
      </c>
      <c r="B97" t="s">
        <v>869</v>
      </c>
      <c r="C97">
        <v>35.532577000000003</v>
      </c>
      <c r="D97">
        <v>-95.109915999999998</v>
      </c>
      <c r="E97" t="s">
        <v>93</v>
      </c>
      <c r="F97" t="s">
        <v>100</v>
      </c>
      <c r="G97" t="s">
        <v>111</v>
      </c>
      <c r="H97"/>
      <c r="I97" t="s">
        <v>93</v>
      </c>
      <c r="J97" t="s">
        <v>100</v>
      </c>
      <c r="K97" t="s">
        <v>111</v>
      </c>
      <c r="L97"/>
      <c r="M97" s="56" t="str">
        <f>IF(OR(F97="Lead",J97="Lead"),"Lead",(IF(OR(OR(F97="",J97=""),AND(AND(NOT(F97="Lead"),J97="Galvanized Iron/Steel"),I97="")),"",IF(AND(OR(I97="Yes",I97="Don't Know"),J97="Galvanized Iron/Steel"),"Galvanized Requiring Replacement",IF(OR(F97="Unknown",J97="Unknown"),"Lead Status Unknown",IF(AND(F97="No System Owned Portion",J97="No Customer Owned Portion"),"","Non-Lead"))))))</f>
        <v>Non-Lead</v>
      </c>
      <c r="N97" t="s">
        <v>976</v>
      </c>
    </row>
    <row r="98" spans="1:14" x14ac:dyDescent="0.25">
      <c r="A98">
        <v>520</v>
      </c>
      <c r="B98" t="s">
        <v>869</v>
      </c>
      <c r="C98">
        <v>35.532577000000003</v>
      </c>
      <c r="D98">
        <v>-95.109915999999998</v>
      </c>
      <c r="E98" t="s">
        <v>93</v>
      </c>
      <c r="F98" t="s">
        <v>100</v>
      </c>
      <c r="G98" t="s">
        <v>111</v>
      </c>
      <c r="H98"/>
      <c r="I98" t="s">
        <v>93</v>
      </c>
      <c r="J98" t="s">
        <v>100</v>
      </c>
      <c r="K98" t="s">
        <v>111</v>
      </c>
      <c r="L98"/>
      <c r="M98" s="57" t="str">
        <f>IF(OR(F98="Lead",J98="Lead"),"Lead",(IF(OR(OR(F98="",J98=""),AND(AND(NOT(F98="Lead"),J98="Galvanized Iron/Steel"),I98="")),"",IF(AND(OR(I98="Yes",I98="Don't Know"),J98="Galvanized Iron/Steel"),"Galvanized Requiring Replacement",IF(OR(F98="Unknown",J98="Unknown"),"Lead Status Unknown",IF(AND(F98="No System Owned Portion",J98="No Customer Owned Portion"),"","Non-Lead"))))))</f>
        <v>Non-Lead</v>
      </c>
      <c r="N98" t="s">
        <v>976</v>
      </c>
    </row>
    <row r="99" spans="1:14" x14ac:dyDescent="0.25">
      <c r="A99">
        <v>530</v>
      </c>
      <c r="B99" t="s">
        <v>863</v>
      </c>
      <c r="C99">
        <v>35.532577000000003</v>
      </c>
      <c r="D99">
        <v>-95.109915999999998</v>
      </c>
      <c r="E99" t="s">
        <v>93</v>
      </c>
      <c r="F99" t="s">
        <v>100</v>
      </c>
      <c r="G99" t="s">
        <v>111</v>
      </c>
      <c r="H99"/>
      <c r="I99" t="s">
        <v>93</v>
      </c>
      <c r="J99" t="s">
        <v>100</v>
      </c>
      <c r="K99" t="s">
        <v>111</v>
      </c>
      <c r="L99"/>
      <c r="M99" s="56" t="str">
        <f>IF(OR(F99="Lead",J99="Lead"),"Lead",(IF(OR(OR(F99="",J99=""),AND(AND(NOT(F99="Lead"),J99="Galvanized Iron/Steel"),I99="")),"",IF(AND(OR(I99="Yes",I99="Don't Know"),J99="Galvanized Iron/Steel"),"Galvanized Requiring Replacement",IF(OR(F99="Unknown",J99="Unknown"),"Lead Status Unknown",IF(AND(F99="No System Owned Portion",J99="No Customer Owned Portion"),"","Non-Lead"))))))</f>
        <v>Non-Lead</v>
      </c>
      <c r="N99" t="s">
        <v>976</v>
      </c>
    </row>
    <row r="100" spans="1:14" x14ac:dyDescent="0.25">
      <c r="A100">
        <v>535</v>
      </c>
      <c r="B100" t="s">
        <v>172</v>
      </c>
      <c r="C100">
        <v>35.624951000000003</v>
      </c>
      <c r="D100">
        <v>-95.091542000000004</v>
      </c>
      <c r="E100" t="s">
        <v>88</v>
      </c>
      <c r="F100" t="s">
        <v>100</v>
      </c>
      <c r="G100" t="s">
        <v>99</v>
      </c>
      <c r="H100" s="72">
        <v>43696</v>
      </c>
      <c r="I100" t="s">
        <v>88</v>
      </c>
      <c r="J100" t="s">
        <v>100</v>
      </c>
      <c r="K100" t="s">
        <v>99</v>
      </c>
      <c r="L100"/>
      <c r="M100" s="57" t="str">
        <f>IF(OR(F100="Lead",J100="Lead"),"Lead",(IF(OR(OR(F100="",J100=""),AND(AND(NOT(F100="Lead"),J100="Galvanized Iron/Steel"),I100="")),"",IF(AND(OR(I100="Yes",I100="Don't Know"),J100="Galvanized Iron/Steel"),"Galvanized Requiring Replacement",IF(OR(F100="Unknown",J100="Unknown"),"Lead Status Unknown",IF(AND(F100="No System Owned Portion",J100="No Customer Owned Portion"),"","Non-Lead"))))))</f>
        <v>Non-Lead</v>
      </c>
      <c r="N100" t="s">
        <v>1003</v>
      </c>
    </row>
    <row r="101" spans="1:14" x14ac:dyDescent="0.25">
      <c r="A101">
        <v>540</v>
      </c>
      <c r="B101" t="s">
        <v>864</v>
      </c>
      <c r="C101">
        <v>35.532577000000003</v>
      </c>
      <c r="D101">
        <v>-95.109915999999998</v>
      </c>
      <c r="E101" t="s">
        <v>93</v>
      </c>
      <c r="F101" t="s">
        <v>100</v>
      </c>
      <c r="G101" t="s">
        <v>111</v>
      </c>
      <c r="H101"/>
      <c r="I101" t="s">
        <v>93</v>
      </c>
      <c r="J101" t="s">
        <v>100</v>
      </c>
      <c r="K101" t="s">
        <v>111</v>
      </c>
      <c r="L101"/>
      <c r="M101" s="57" t="str">
        <f>IF(OR(F101="Lead",J101="Lead"),"Lead",(IF(OR(OR(F101="",J101=""),AND(AND(NOT(F101="Lead"),J101="Galvanized Iron/Steel"),I101="")),"",IF(AND(OR(I101="Yes",I101="Don't Know"),J101="Galvanized Iron/Steel"),"Galvanized Requiring Replacement",IF(OR(F101="Unknown",J101="Unknown"),"Lead Status Unknown",IF(AND(F101="No System Owned Portion",J101="No Customer Owned Portion"),"","Non-Lead"))))))</f>
        <v>Non-Lead</v>
      </c>
      <c r="N101" t="s">
        <v>976</v>
      </c>
    </row>
    <row r="102" spans="1:14" x14ac:dyDescent="0.25">
      <c r="A102">
        <v>550</v>
      </c>
      <c r="B102" t="s">
        <v>955</v>
      </c>
      <c r="C102">
        <v>35.532577000000003</v>
      </c>
      <c r="D102">
        <v>-95.109915999999998</v>
      </c>
      <c r="E102" t="s">
        <v>93</v>
      </c>
      <c r="F102" t="s">
        <v>100</v>
      </c>
      <c r="G102" t="s">
        <v>111</v>
      </c>
      <c r="H102"/>
      <c r="I102" t="s">
        <v>93</v>
      </c>
      <c r="J102" t="s">
        <v>100</v>
      </c>
      <c r="K102" t="s">
        <v>111</v>
      </c>
      <c r="L102"/>
      <c r="M102" s="56" t="str">
        <f>IF(OR(F102="Lead",J102="Lead"),"Lead",(IF(OR(OR(F102="",J102=""),AND(AND(NOT(F102="Lead"),J102="Galvanized Iron/Steel"),I102="")),"",IF(AND(OR(I102="Yes",I102="Don't Know"),J102="Galvanized Iron/Steel"),"Galvanized Requiring Replacement",IF(OR(F102="Unknown",J102="Unknown"),"Lead Status Unknown",IF(AND(F102="No System Owned Portion",J102="No Customer Owned Portion"),"","Non-Lead"))))))</f>
        <v>Non-Lead</v>
      </c>
      <c r="N102" t="s">
        <v>976</v>
      </c>
    </row>
    <row r="103" spans="1:14" x14ac:dyDescent="0.25">
      <c r="A103">
        <v>580</v>
      </c>
      <c r="B103" t="s">
        <v>165</v>
      </c>
      <c r="C103">
        <v>35.573796999999999</v>
      </c>
      <c r="D103">
        <v>-95.091862000000006</v>
      </c>
      <c r="E103" t="s">
        <v>93</v>
      </c>
      <c r="F103" t="s">
        <v>97</v>
      </c>
      <c r="G103" t="s">
        <v>111</v>
      </c>
      <c r="H103"/>
      <c r="I103" t="s">
        <v>93</v>
      </c>
      <c r="J103" t="s">
        <v>97</v>
      </c>
      <c r="K103" t="s">
        <v>111</v>
      </c>
      <c r="L103"/>
      <c r="M103" s="56" t="str">
        <f>IF(OR(F103="Lead",J103="Lead"),"Lead",(IF(OR(OR(F103="",J103=""),AND(AND(NOT(F103="Lead"),J103="Galvanized Iron/Steel"),I103="")),"",IF(AND(OR(I103="Yes",I103="Don't Know"),J103="Galvanized Iron/Steel"),"Galvanized Requiring Replacement",IF(OR(F103="Unknown",J103="Unknown"),"Lead Status Unknown",IF(AND(F103="No System Owned Portion",J103="No Customer Owned Portion"),"","Non-Lead"))))))</f>
        <v>Non-Lead</v>
      </c>
      <c r="N103" t="s">
        <v>999</v>
      </c>
    </row>
    <row r="104" spans="1:14" x14ac:dyDescent="0.25">
      <c r="A104">
        <v>585</v>
      </c>
      <c r="B104" t="s">
        <v>164</v>
      </c>
      <c r="C104">
        <v>35.624951000000003</v>
      </c>
      <c r="D104">
        <v>-95.091542000000004</v>
      </c>
      <c r="E104" t="s">
        <v>93</v>
      </c>
      <c r="F104" t="s">
        <v>100</v>
      </c>
      <c r="G104" t="s">
        <v>111</v>
      </c>
      <c r="H104"/>
      <c r="I104" t="s">
        <v>93</v>
      </c>
      <c r="J104" t="s">
        <v>100</v>
      </c>
      <c r="K104" t="s">
        <v>111</v>
      </c>
      <c r="L104"/>
      <c r="M104" s="57" t="str">
        <f>IF(OR(F104="Lead",J104="Lead"),"Lead",(IF(OR(OR(F104="",J104=""),AND(AND(NOT(F104="Lead"),J104="Galvanized Iron/Steel"),I104="")),"",IF(AND(OR(I104="Yes",I104="Don't Know"),J104="Galvanized Iron/Steel"),"Galvanized Requiring Replacement",IF(OR(F104="Unknown",J104="Unknown"),"Lead Status Unknown",IF(AND(F104="No System Owned Portion",J104="No Customer Owned Portion"),"","Non-Lead"))))))</f>
        <v>Non-Lead</v>
      </c>
      <c r="N104" t="s">
        <v>999</v>
      </c>
    </row>
    <row r="105" spans="1:14" x14ac:dyDescent="0.25">
      <c r="A105">
        <v>587</v>
      </c>
      <c r="B105" t="s">
        <v>643</v>
      </c>
      <c r="C105">
        <v>35.776648999999999</v>
      </c>
      <c r="D105">
        <v>-95.357934999999998</v>
      </c>
      <c r="E105" t="s">
        <v>93</v>
      </c>
      <c r="F105" t="s">
        <v>100</v>
      </c>
      <c r="G105" t="s">
        <v>111</v>
      </c>
      <c r="H105"/>
      <c r="I105" t="s">
        <v>93</v>
      </c>
      <c r="J105" t="s">
        <v>100</v>
      </c>
      <c r="K105" t="s">
        <v>111</v>
      </c>
      <c r="L105"/>
      <c r="M105" s="57" t="str">
        <f>IF(OR(F105="Lead",J105="Lead"),"Lead",(IF(OR(OR(F105="",J105=""),AND(AND(NOT(F105="Lead"),J105="Galvanized Iron/Steel"),I105="")),"",IF(AND(OR(I105="Yes",I105="Don't Know"),J105="Galvanized Iron/Steel"),"Galvanized Requiring Replacement",IF(OR(F105="Unknown",J105="Unknown"),"Lead Status Unknown",IF(AND(F105="No System Owned Portion",J105="No Customer Owned Portion"),"","Non-Lead"))))))</f>
        <v>Non-Lead</v>
      </c>
      <c r="N105" t="s">
        <v>976</v>
      </c>
    </row>
    <row r="106" spans="1:14" x14ac:dyDescent="0.25">
      <c r="A106">
        <v>588</v>
      </c>
      <c r="B106" t="s">
        <v>1307</v>
      </c>
      <c r="C106">
        <v>35.775824999999998</v>
      </c>
      <c r="D106">
        <v>-95.357990000000001</v>
      </c>
      <c r="E106" t="s">
        <v>88</v>
      </c>
      <c r="F106" t="s">
        <v>100</v>
      </c>
      <c r="G106" t="s">
        <v>96</v>
      </c>
      <c r="H106" s="72">
        <v>45797</v>
      </c>
      <c r="I106" t="s">
        <v>88</v>
      </c>
      <c r="J106" t="s">
        <v>100</v>
      </c>
      <c r="K106" t="s">
        <v>96</v>
      </c>
      <c r="L106" s="72">
        <v>45797</v>
      </c>
      <c r="M106" s="57" t="str">
        <f>IF(OR(F106="Lead",J106="Lead"),"Lead",(IF(OR(OR(F106="",J106=""),AND(AND(NOT(F106="Lead"),J106="Galvanized Iron/Steel"),I106="")),"",IF(AND(OR(I106="Yes",I106="Don't Know"),J106="Galvanized Iron/Steel"),"Galvanized Requiring Replacement",IF(OR(F106="Unknown",J106="Unknown"),"Lead Status Unknown",IF(AND(F106="No System Owned Portion",J106="No Customer Owned Portion"),"","Non-Lead"))))))</f>
        <v>Non-Lead</v>
      </c>
      <c r="N106" t="s">
        <v>1299</v>
      </c>
    </row>
    <row r="107" spans="1:14" x14ac:dyDescent="0.25">
      <c r="A107">
        <v>589</v>
      </c>
      <c r="B107" t="s">
        <v>641</v>
      </c>
      <c r="C107">
        <v>35.775824999999998</v>
      </c>
      <c r="D107">
        <v>-95.357990000000001</v>
      </c>
      <c r="E107" t="s">
        <v>88</v>
      </c>
      <c r="F107" t="s">
        <v>100</v>
      </c>
      <c r="G107" t="s">
        <v>99</v>
      </c>
      <c r="H107" s="72">
        <v>36752</v>
      </c>
      <c r="I107" t="s">
        <v>88</v>
      </c>
      <c r="J107" t="s">
        <v>100</v>
      </c>
      <c r="K107" t="s">
        <v>99</v>
      </c>
      <c r="L107"/>
      <c r="M107" s="56" t="str">
        <f>IF(OR(F107="Lead",J107="Lead"),"Lead",(IF(OR(OR(F107="",J107=""),AND(AND(NOT(F107="Lead"),J107="Galvanized Iron/Steel"),I107="")),"",IF(AND(OR(I107="Yes",I107="Don't Know"),J107="Galvanized Iron/Steel"),"Galvanized Requiring Replacement",IF(OR(F107="Unknown",J107="Unknown"),"Lead Status Unknown",IF(AND(F107="No System Owned Portion",J107="No Customer Owned Portion"),"","Non-Lead"))))))</f>
        <v>Non-Lead</v>
      </c>
      <c r="N107" t="s">
        <v>1185</v>
      </c>
    </row>
    <row r="108" spans="1:14" x14ac:dyDescent="0.25">
      <c r="A108">
        <v>590</v>
      </c>
      <c r="B108" t="s">
        <v>666</v>
      </c>
      <c r="C108">
        <v>35.550955999999999</v>
      </c>
      <c r="D108">
        <v>-95.100820999999996</v>
      </c>
      <c r="E108" t="s">
        <v>93</v>
      </c>
      <c r="F108" t="s">
        <v>100</v>
      </c>
      <c r="G108" t="s">
        <v>111</v>
      </c>
      <c r="H108"/>
      <c r="I108" t="s">
        <v>93</v>
      </c>
      <c r="J108" t="s">
        <v>100</v>
      </c>
      <c r="K108" t="s">
        <v>111</v>
      </c>
      <c r="L108"/>
      <c r="M108" s="56" t="str">
        <f>IF(OR(F108="Lead",J108="Lead"),"Lead",(IF(OR(OR(F108="",J108=""),AND(AND(NOT(F108="Lead"),J108="Galvanized Iron/Steel"),I108="")),"",IF(AND(OR(I108="Yes",I108="Don't Know"),J108="Galvanized Iron/Steel"),"Galvanized Requiring Replacement",IF(OR(F108="Unknown",J108="Unknown"),"Lead Status Unknown",IF(AND(F108="No System Owned Portion",J108="No Customer Owned Portion"),"","Non-Lead"))))))</f>
        <v>Non-Lead</v>
      </c>
      <c r="N108" t="s">
        <v>976</v>
      </c>
    </row>
    <row r="109" spans="1:14" x14ac:dyDescent="0.25">
      <c r="A109">
        <v>600</v>
      </c>
      <c r="B109" t="s">
        <v>541</v>
      </c>
      <c r="C109">
        <v>35.549954999999997</v>
      </c>
      <c r="D109">
        <v>-95.103618999999995</v>
      </c>
      <c r="E109" t="s">
        <v>93</v>
      </c>
      <c r="F109" t="s">
        <v>97</v>
      </c>
      <c r="G109" t="s">
        <v>111</v>
      </c>
      <c r="H109"/>
      <c r="I109" t="s">
        <v>93</v>
      </c>
      <c r="J109" t="s">
        <v>97</v>
      </c>
      <c r="K109" t="s">
        <v>111</v>
      </c>
      <c r="L109"/>
      <c r="M109" s="56" t="str">
        <f>IF(OR(F109="Lead",J109="Lead"),"Lead",(IF(OR(OR(F109="",J109=""),AND(AND(NOT(F109="Lead"),J109="Galvanized Iron/Steel"),I109="")),"",IF(AND(OR(I109="Yes",I109="Don't Know"),J109="Galvanized Iron/Steel"),"Galvanized Requiring Replacement",IF(OR(F109="Unknown",J109="Unknown"),"Lead Status Unknown",IF(AND(F109="No System Owned Portion",J109="No Customer Owned Portion"),"","Non-Lead"))))))</f>
        <v>Non-Lead</v>
      </c>
      <c r="N109" t="s">
        <v>978</v>
      </c>
    </row>
    <row r="110" spans="1:14" x14ac:dyDescent="0.25">
      <c r="A110">
        <v>610</v>
      </c>
      <c r="B110" t="s">
        <v>748</v>
      </c>
      <c r="C110">
        <v>35.550655999999996</v>
      </c>
      <c r="D110">
        <v>-95.101050000000001</v>
      </c>
      <c r="E110" t="s">
        <v>93</v>
      </c>
      <c r="F110" t="s">
        <v>100</v>
      </c>
      <c r="G110" t="s">
        <v>111</v>
      </c>
      <c r="H110"/>
      <c r="I110" t="s">
        <v>93</v>
      </c>
      <c r="J110" t="s">
        <v>100</v>
      </c>
      <c r="K110" t="s">
        <v>111</v>
      </c>
      <c r="L110"/>
      <c r="M110" s="56" t="str">
        <f>IF(OR(F110="Lead",J110="Lead"),"Lead",(IF(OR(OR(F110="",J110=""),AND(AND(NOT(F110="Lead"),J110="Galvanized Iron/Steel"),I110="")),"",IF(AND(OR(I110="Yes",I110="Don't Know"),J110="Galvanized Iron/Steel"),"Galvanized Requiring Replacement",IF(OR(F110="Unknown",J110="Unknown"),"Lead Status Unknown",IF(AND(F110="No System Owned Portion",J110="No Customer Owned Portion"),"","Non-Lead"))))))</f>
        <v>Non-Lead</v>
      </c>
      <c r="N110" t="s">
        <v>976</v>
      </c>
    </row>
    <row r="111" spans="1:14" x14ac:dyDescent="0.25">
      <c r="A111">
        <v>620</v>
      </c>
      <c r="B111" t="s">
        <v>754</v>
      </c>
      <c r="C111">
        <v>35.550023000000003</v>
      </c>
      <c r="D111">
        <v>-95.103534999999994</v>
      </c>
      <c r="E111" t="s">
        <v>93</v>
      </c>
      <c r="F111" t="s">
        <v>100</v>
      </c>
      <c r="G111" t="s">
        <v>111</v>
      </c>
      <c r="H111"/>
      <c r="I111" t="s">
        <v>93</v>
      </c>
      <c r="J111" t="s">
        <v>100</v>
      </c>
      <c r="K111" t="s">
        <v>111</v>
      </c>
      <c r="L111"/>
      <c r="M111" s="56" t="str">
        <f>IF(OR(F111="Lead",J111="Lead"),"Lead",(IF(OR(OR(F111="",J111=""),AND(AND(NOT(F111="Lead"),J111="Galvanized Iron/Steel"),I111="")),"",IF(AND(OR(I111="Yes",I111="Don't Know"),J111="Galvanized Iron/Steel"),"Galvanized Requiring Replacement",IF(OR(F111="Unknown",J111="Unknown"),"Lead Status Unknown",IF(AND(F111="No System Owned Portion",J111="No Customer Owned Portion"),"","Non-Lead"))))))</f>
        <v>Non-Lead</v>
      </c>
      <c r="N111" t="s">
        <v>976</v>
      </c>
    </row>
    <row r="112" spans="1:14" x14ac:dyDescent="0.25">
      <c r="A112">
        <v>630</v>
      </c>
      <c r="B112" t="s">
        <v>803</v>
      </c>
      <c r="C112">
        <v>35.549956000000002</v>
      </c>
      <c r="D112">
        <v>-95.103466999999995</v>
      </c>
      <c r="E112" t="s">
        <v>93</v>
      </c>
      <c r="F112" t="s">
        <v>97</v>
      </c>
      <c r="G112" t="s">
        <v>111</v>
      </c>
      <c r="H112"/>
      <c r="I112" t="s">
        <v>93</v>
      </c>
      <c r="J112" t="s">
        <v>97</v>
      </c>
      <c r="K112" t="s">
        <v>111</v>
      </c>
      <c r="L112"/>
      <c r="M112" s="57" t="str">
        <f>IF(OR(F112="Lead",J112="Lead"),"Lead",(IF(OR(OR(F112="",J112=""),AND(AND(NOT(F112="Lead"),J112="Galvanized Iron/Steel"),I112="")),"",IF(AND(OR(I112="Yes",I112="Don't Know"),J112="Galvanized Iron/Steel"),"Galvanized Requiring Replacement",IF(OR(F112="Unknown",J112="Unknown"),"Lead Status Unknown",IF(AND(F112="No System Owned Portion",J112="No Customer Owned Portion"),"","Non-Lead"))))))</f>
        <v>Non-Lead</v>
      </c>
      <c r="N112" t="s">
        <v>978</v>
      </c>
    </row>
    <row r="113" spans="1:14" x14ac:dyDescent="0.25">
      <c r="A113">
        <v>640</v>
      </c>
      <c r="B113" t="s">
        <v>253</v>
      </c>
      <c r="C113">
        <v>35.550640999999999</v>
      </c>
      <c r="D113">
        <v>-95.100729000000001</v>
      </c>
      <c r="E113" t="s">
        <v>93</v>
      </c>
      <c r="F113" t="s">
        <v>100</v>
      </c>
      <c r="G113" t="s">
        <v>111</v>
      </c>
      <c r="H113"/>
      <c r="I113" t="s">
        <v>93</v>
      </c>
      <c r="J113" t="s">
        <v>100</v>
      </c>
      <c r="K113" t="s">
        <v>111</v>
      </c>
      <c r="L113"/>
      <c r="M113" s="56" t="str">
        <f>IF(OR(F113="Lead",J113="Lead"),"Lead",(IF(OR(OR(F113="",J113=""),AND(AND(NOT(F113="Lead"),J113="Galvanized Iron/Steel"),I113="")),"",IF(AND(OR(I113="Yes",I113="Don't Know"),J113="Galvanized Iron/Steel"),"Galvanized Requiring Replacement",IF(OR(F113="Unknown",J113="Unknown"),"Lead Status Unknown",IF(AND(F113="No System Owned Portion",J113="No Customer Owned Portion"),"","Non-Lead"))))))</f>
        <v>Non-Lead</v>
      </c>
      <c r="N113" t="s">
        <v>976</v>
      </c>
    </row>
    <row r="114" spans="1:14" x14ac:dyDescent="0.25">
      <c r="A114">
        <v>650</v>
      </c>
      <c r="B114" t="s">
        <v>957</v>
      </c>
      <c r="C114">
        <v>35.776204999999997</v>
      </c>
      <c r="D114">
        <v>-95.358080000000001</v>
      </c>
      <c r="E114" t="s">
        <v>93</v>
      </c>
      <c r="F114" t="s">
        <v>97</v>
      </c>
      <c r="G114" t="s">
        <v>111</v>
      </c>
      <c r="H114"/>
      <c r="I114" t="s">
        <v>93</v>
      </c>
      <c r="J114" t="s">
        <v>97</v>
      </c>
      <c r="K114" t="s">
        <v>111</v>
      </c>
      <c r="L114"/>
      <c r="M114" s="57" t="str">
        <f>IF(OR(F114="Lead",J114="Lead"),"Lead",(IF(OR(OR(F114="",J114=""),AND(AND(NOT(F114="Lead"),J114="Galvanized Iron/Steel"),I114="")),"",IF(AND(OR(I114="Yes",I114="Don't Know"),J114="Galvanized Iron/Steel"),"Galvanized Requiring Replacement",IF(OR(F114="Unknown",J114="Unknown"),"Lead Status Unknown",IF(AND(F114="No System Owned Portion",J114="No Customer Owned Portion"),"","Non-Lead"))))))</f>
        <v>Non-Lead</v>
      </c>
      <c r="N114" t="s">
        <v>978</v>
      </c>
    </row>
    <row r="115" spans="1:14" x14ac:dyDescent="0.25">
      <c r="A115">
        <v>655</v>
      </c>
      <c r="B115" t="s">
        <v>640</v>
      </c>
      <c r="C115">
        <v>35.775499000000003</v>
      </c>
      <c r="D115">
        <v>-95.355320000000006</v>
      </c>
      <c r="E115" t="s">
        <v>93</v>
      </c>
      <c r="F115" t="s">
        <v>100</v>
      </c>
      <c r="G115" t="s">
        <v>111</v>
      </c>
      <c r="H115"/>
      <c r="I115" t="s">
        <v>93</v>
      </c>
      <c r="J115" t="s">
        <v>100</v>
      </c>
      <c r="K115" t="s">
        <v>111</v>
      </c>
      <c r="L115"/>
      <c r="M115" s="57" t="str">
        <f>IF(OR(F115="Lead",J115="Lead"),"Lead",(IF(OR(OR(F115="",J115=""),AND(AND(NOT(F115="Lead"),J115="Galvanized Iron/Steel"),I115="")),"",IF(AND(OR(I115="Yes",I115="Don't Know"),J115="Galvanized Iron/Steel"),"Galvanized Requiring Replacement",IF(OR(F115="Unknown",J115="Unknown"),"Lead Status Unknown",IF(AND(F115="No System Owned Portion",J115="No Customer Owned Portion"),"","Non-Lead"))))))</f>
        <v>Non-Lead</v>
      </c>
      <c r="N115" t="s">
        <v>976</v>
      </c>
    </row>
    <row r="116" spans="1:14" x14ac:dyDescent="0.25">
      <c r="A116">
        <v>660</v>
      </c>
      <c r="B116" t="s">
        <v>638</v>
      </c>
      <c r="C116">
        <v>35.775499000000003</v>
      </c>
      <c r="D116">
        <v>-95.355320000000006</v>
      </c>
      <c r="E116" t="s">
        <v>93</v>
      </c>
      <c r="F116" t="s">
        <v>100</v>
      </c>
      <c r="G116" t="s">
        <v>111</v>
      </c>
      <c r="H116"/>
      <c r="I116" t="s">
        <v>93</v>
      </c>
      <c r="J116" t="s">
        <v>100</v>
      </c>
      <c r="K116" t="s">
        <v>111</v>
      </c>
      <c r="L116"/>
      <c r="M116" s="56" t="str">
        <f>IF(OR(F116="Lead",J116="Lead"),"Lead",(IF(OR(OR(F116="",J116=""),AND(AND(NOT(F116="Lead"),J116="Galvanized Iron/Steel"),I116="")),"",IF(AND(OR(I116="Yes",I116="Don't Know"),J116="Galvanized Iron/Steel"),"Galvanized Requiring Replacement",IF(OR(F116="Unknown",J116="Unknown"),"Lead Status Unknown",IF(AND(F116="No System Owned Portion",J116="No Customer Owned Portion"),"","Non-Lead"))))))</f>
        <v>Non-Lead</v>
      </c>
      <c r="N116" t="s">
        <v>976</v>
      </c>
    </row>
    <row r="117" spans="1:14" x14ac:dyDescent="0.25">
      <c r="A117">
        <v>670</v>
      </c>
      <c r="B117" t="s">
        <v>636</v>
      </c>
      <c r="C117">
        <v>35.776093000000003</v>
      </c>
      <c r="D117">
        <v>-95.358079000000004</v>
      </c>
      <c r="E117" t="s">
        <v>93</v>
      </c>
      <c r="F117" t="s">
        <v>97</v>
      </c>
      <c r="G117" t="s">
        <v>111</v>
      </c>
      <c r="H117"/>
      <c r="I117" t="s">
        <v>93</v>
      </c>
      <c r="J117" t="s">
        <v>97</v>
      </c>
      <c r="K117" t="s">
        <v>111</v>
      </c>
      <c r="L117"/>
      <c r="M117" s="56" t="str">
        <f>IF(OR(F117="Lead",J117="Lead"),"Lead",(IF(OR(OR(F117="",J117=""),AND(AND(NOT(F117="Lead"),J117="Galvanized Iron/Steel"),I117="")),"",IF(AND(OR(I117="Yes",I117="Don't Know"),J117="Galvanized Iron/Steel"),"Galvanized Requiring Replacement",IF(OR(F117="Unknown",J117="Unknown"),"Lead Status Unknown",IF(AND(F117="No System Owned Portion",J117="No Customer Owned Portion"),"","Non-Lead"))))))</f>
        <v>Non-Lead</v>
      </c>
      <c r="N117" t="s">
        <v>978</v>
      </c>
    </row>
    <row r="118" spans="1:14" x14ac:dyDescent="0.25">
      <c r="A118">
        <v>675</v>
      </c>
      <c r="B118" t="s">
        <v>635</v>
      </c>
      <c r="C118">
        <v>35.776032000000001</v>
      </c>
      <c r="D118">
        <v>-95.358079000000004</v>
      </c>
      <c r="E118" t="s">
        <v>93</v>
      </c>
      <c r="F118" t="s">
        <v>97</v>
      </c>
      <c r="G118" t="s">
        <v>111</v>
      </c>
      <c r="H118"/>
      <c r="I118" t="s">
        <v>93</v>
      </c>
      <c r="J118" t="s">
        <v>97</v>
      </c>
      <c r="K118" t="s">
        <v>111</v>
      </c>
      <c r="L118"/>
      <c r="M118" s="57" t="str">
        <f>IF(OR(F118="Lead",J118="Lead"),"Lead",(IF(OR(OR(F118="",J118=""),AND(AND(NOT(F118="Lead"),J118="Galvanized Iron/Steel"),I118="")),"",IF(AND(OR(I118="Yes",I118="Don't Know"),J118="Galvanized Iron/Steel"),"Galvanized Requiring Replacement",IF(OR(F118="Unknown",J118="Unknown"),"Lead Status Unknown",IF(AND(F118="No System Owned Portion",J118="No Customer Owned Portion"),"","Non-Lead"))))))</f>
        <v>Non-Lead</v>
      </c>
      <c r="N118" t="s">
        <v>978</v>
      </c>
    </row>
    <row r="119" spans="1:14" x14ac:dyDescent="0.25">
      <c r="A119">
        <v>680</v>
      </c>
      <c r="B119" t="s">
        <v>634</v>
      </c>
      <c r="C119">
        <v>35.774382000000003</v>
      </c>
      <c r="D119">
        <v>-95.358519000000001</v>
      </c>
      <c r="E119" t="s">
        <v>93</v>
      </c>
      <c r="F119" t="s">
        <v>100</v>
      </c>
      <c r="G119" t="s">
        <v>111</v>
      </c>
      <c r="H119"/>
      <c r="I119" t="s">
        <v>93</v>
      </c>
      <c r="J119" t="s">
        <v>100</v>
      </c>
      <c r="K119" t="s">
        <v>111</v>
      </c>
      <c r="L119"/>
      <c r="M119" s="56" t="str">
        <f>IF(OR(F119="Lead",J119="Lead"),"Lead",(IF(OR(OR(F119="",J119=""),AND(AND(NOT(F119="Lead"),J119="Galvanized Iron/Steel"),I119="")),"",IF(AND(OR(I119="Yes",I119="Don't Know"),J119="Galvanized Iron/Steel"),"Galvanized Requiring Replacement",IF(OR(F119="Unknown",J119="Unknown"),"Lead Status Unknown",IF(AND(F119="No System Owned Portion",J119="No Customer Owned Portion"),"","Non-Lead"))))))</f>
        <v>Non-Lead</v>
      </c>
      <c r="N119" t="s">
        <v>976</v>
      </c>
    </row>
    <row r="120" spans="1:14" x14ac:dyDescent="0.25">
      <c r="A120">
        <v>690</v>
      </c>
      <c r="B120" t="s">
        <v>632</v>
      </c>
      <c r="C120">
        <v>35.773432999999997</v>
      </c>
      <c r="D120">
        <v>-95.358735999999993</v>
      </c>
      <c r="E120" t="s">
        <v>88</v>
      </c>
      <c r="F120" t="s">
        <v>100</v>
      </c>
      <c r="G120" t="s">
        <v>96</v>
      </c>
      <c r="H120"/>
      <c r="I120" t="s">
        <v>93</v>
      </c>
      <c r="J120" t="s">
        <v>100</v>
      </c>
      <c r="K120" t="s">
        <v>96</v>
      </c>
      <c r="L120"/>
      <c r="M120" s="56" t="str">
        <f>IF(OR(F120="Lead",J120="Lead"),"Lead",(IF(OR(OR(F120="",J120=""),AND(AND(NOT(F120="Lead"),J120="Galvanized Iron/Steel"),I120="")),"",IF(AND(OR(I120="Yes",I120="Don't Know"),J120="Galvanized Iron/Steel"),"Galvanized Requiring Replacement",IF(OR(F120="Unknown",J120="Unknown"),"Lead Status Unknown",IF(AND(F120="No System Owned Portion",J120="No Customer Owned Portion"),"","Non-Lead"))))))</f>
        <v>Non-Lead</v>
      </c>
      <c r="N120" t="s">
        <v>1184</v>
      </c>
    </row>
    <row r="121" spans="1:14" x14ac:dyDescent="0.25">
      <c r="A121">
        <v>700</v>
      </c>
      <c r="B121" t="s">
        <v>958</v>
      </c>
      <c r="C121">
        <v>35.547789000000002</v>
      </c>
      <c r="D121">
        <v>-95.097758999999996</v>
      </c>
      <c r="E121" t="s">
        <v>93</v>
      </c>
      <c r="F121" t="s">
        <v>97</v>
      </c>
      <c r="G121" t="s">
        <v>111</v>
      </c>
      <c r="H121"/>
      <c r="I121" t="s">
        <v>93</v>
      </c>
      <c r="J121" t="s">
        <v>97</v>
      </c>
      <c r="K121" t="s">
        <v>111</v>
      </c>
      <c r="L121"/>
      <c r="M121" s="56" t="str">
        <f>IF(OR(F121="Lead",J121="Lead"),"Lead",(IF(OR(OR(F121="",J121=""),AND(AND(NOT(F121="Lead"),J121="Galvanized Iron/Steel"),I121="")),"",IF(AND(OR(I121="Yes",I121="Don't Know"),J121="Galvanized Iron/Steel"),"Galvanized Requiring Replacement",IF(OR(F121="Unknown",J121="Unknown"),"Lead Status Unknown",IF(AND(F121="No System Owned Portion",J121="No Customer Owned Portion"),"","Non-Lead"))))))</f>
        <v>Non-Lead</v>
      </c>
      <c r="N121" t="s">
        <v>978</v>
      </c>
    </row>
    <row r="122" spans="1:14" x14ac:dyDescent="0.25">
      <c r="A122">
        <v>705</v>
      </c>
      <c r="B122" t="s">
        <v>633</v>
      </c>
      <c r="C122">
        <v>35.775936000000002</v>
      </c>
      <c r="D122">
        <v>-95.358078000000006</v>
      </c>
      <c r="E122" t="s">
        <v>93</v>
      </c>
      <c r="F122" t="s">
        <v>97</v>
      </c>
      <c r="G122" t="s">
        <v>111</v>
      </c>
      <c r="H122"/>
      <c r="I122" t="s">
        <v>93</v>
      </c>
      <c r="J122" t="s">
        <v>97</v>
      </c>
      <c r="K122" t="s">
        <v>111</v>
      </c>
      <c r="L122"/>
      <c r="M122" s="57" t="str">
        <f>IF(OR(F122="Lead",J122="Lead"),"Lead",(IF(OR(OR(F122="",J122=""),AND(AND(NOT(F122="Lead"),J122="Galvanized Iron/Steel"),I122="")),"",IF(AND(OR(I122="Yes",I122="Don't Know"),J122="Galvanized Iron/Steel"),"Galvanized Requiring Replacement",IF(OR(F122="Unknown",J122="Unknown"),"Lead Status Unknown",IF(AND(F122="No System Owned Portion",J122="No Customer Owned Portion"),"","Non-Lead"))))))</f>
        <v>Non-Lead</v>
      </c>
      <c r="N122" t="s">
        <v>978</v>
      </c>
    </row>
    <row r="123" spans="1:14" x14ac:dyDescent="0.25">
      <c r="A123">
        <v>710</v>
      </c>
      <c r="B123" t="s">
        <v>847</v>
      </c>
      <c r="C123">
        <v>35.532577000000003</v>
      </c>
      <c r="D123">
        <v>-95.109915999999998</v>
      </c>
      <c r="E123" t="s">
        <v>93</v>
      </c>
      <c r="F123" t="s">
        <v>100</v>
      </c>
      <c r="G123" t="s">
        <v>111</v>
      </c>
      <c r="H123"/>
      <c r="I123" t="s">
        <v>93</v>
      </c>
      <c r="J123" t="s">
        <v>100</v>
      </c>
      <c r="K123" t="s">
        <v>111</v>
      </c>
      <c r="L123"/>
      <c r="M123" s="57" t="str">
        <f>IF(OR(F123="Lead",J123="Lead"),"Lead",(IF(OR(OR(F123="",J123=""),AND(AND(NOT(F123="Lead"),J123="Galvanized Iron/Steel"),I123="")),"",IF(AND(OR(I123="Yes",I123="Don't Know"),J123="Galvanized Iron/Steel"),"Galvanized Requiring Replacement",IF(OR(F123="Unknown",J123="Unknown"),"Lead Status Unknown",IF(AND(F123="No System Owned Portion",J123="No Customer Owned Portion"),"","Non-Lead"))))))</f>
        <v>Non-Lead</v>
      </c>
      <c r="N123" t="s">
        <v>976</v>
      </c>
    </row>
    <row r="124" spans="1:14" x14ac:dyDescent="0.25">
      <c r="A124">
        <v>720</v>
      </c>
      <c r="B124" t="s">
        <v>848</v>
      </c>
      <c r="C124">
        <v>35.532577000000003</v>
      </c>
      <c r="D124">
        <v>-95.109915999999998</v>
      </c>
      <c r="E124" t="s">
        <v>93</v>
      </c>
      <c r="F124" t="s">
        <v>100</v>
      </c>
      <c r="G124" t="s">
        <v>111</v>
      </c>
      <c r="H124"/>
      <c r="I124" t="s">
        <v>93</v>
      </c>
      <c r="J124" t="s">
        <v>100</v>
      </c>
      <c r="K124" t="s">
        <v>111</v>
      </c>
      <c r="L124"/>
      <c r="M124" s="56" t="str">
        <f>IF(OR(F124="Lead",J124="Lead"),"Lead",(IF(OR(OR(F124="",J124=""),AND(AND(NOT(F124="Lead"),J124="Galvanized Iron/Steel"),I124="")),"",IF(AND(OR(I124="Yes",I124="Don't Know"),J124="Galvanized Iron/Steel"),"Galvanized Requiring Replacement",IF(OR(F124="Unknown",J124="Unknown"),"Lead Status Unknown",IF(AND(F124="No System Owned Portion",J124="No Customer Owned Portion"),"","Non-Lead"))))))</f>
        <v>Non-Lead</v>
      </c>
      <c r="N124" t="s">
        <v>976</v>
      </c>
    </row>
    <row r="125" spans="1:14" x14ac:dyDescent="0.25">
      <c r="A125">
        <v>730</v>
      </c>
      <c r="B125" t="s">
        <v>849</v>
      </c>
      <c r="C125">
        <v>35.548946000000001</v>
      </c>
      <c r="D125">
        <v>-95.098089999999999</v>
      </c>
      <c r="E125" t="s">
        <v>93</v>
      </c>
      <c r="F125" t="s">
        <v>97</v>
      </c>
      <c r="G125" t="s">
        <v>111</v>
      </c>
      <c r="H125"/>
      <c r="I125" t="s">
        <v>93</v>
      </c>
      <c r="J125" t="s">
        <v>97</v>
      </c>
      <c r="K125" t="s">
        <v>111</v>
      </c>
      <c r="L125"/>
      <c r="M125" s="57" t="str">
        <f>IF(OR(F125="Lead",J125="Lead"),"Lead",(IF(OR(OR(F125="",J125=""),AND(AND(NOT(F125="Lead"),J125="Galvanized Iron/Steel"),I125="")),"",IF(AND(OR(I125="Yes",I125="Don't Know"),J125="Galvanized Iron/Steel"),"Galvanized Requiring Replacement",IF(OR(F125="Unknown",J125="Unknown"),"Lead Status Unknown",IF(AND(F125="No System Owned Portion",J125="No Customer Owned Portion"),"","Non-Lead"))))))</f>
        <v>Non-Lead</v>
      </c>
      <c r="N125" t="s">
        <v>978</v>
      </c>
    </row>
    <row r="126" spans="1:14" x14ac:dyDescent="0.25">
      <c r="A126">
        <v>740</v>
      </c>
      <c r="B126" t="s">
        <v>851</v>
      </c>
      <c r="C126">
        <v>35.532577000000003</v>
      </c>
      <c r="D126">
        <v>-95.109915999999998</v>
      </c>
      <c r="E126" t="s">
        <v>93</v>
      </c>
      <c r="F126" t="s">
        <v>100</v>
      </c>
      <c r="G126" t="s">
        <v>111</v>
      </c>
      <c r="H126"/>
      <c r="I126" t="s">
        <v>93</v>
      </c>
      <c r="J126" t="s">
        <v>100</v>
      </c>
      <c r="K126" t="s">
        <v>111</v>
      </c>
      <c r="L126"/>
      <c r="M126" s="57" t="str">
        <f>IF(OR(F126="Lead",J126="Lead"),"Lead",(IF(OR(OR(F126="",J126=""),AND(AND(NOT(F126="Lead"),J126="Galvanized Iron/Steel"),I126="")),"",IF(AND(OR(I126="Yes",I126="Don't Know"),J126="Galvanized Iron/Steel"),"Galvanized Requiring Replacement",IF(OR(F126="Unknown",J126="Unknown"),"Lead Status Unknown",IF(AND(F126="No System Owned Portion",J126="No Customer Owned Portion"),"","Non-Lead"))))))</f>
        <v>Non-Lead</v>
      </c>
      <c r="N126" t="s">
        <v>976</v>
      </c>
    </row>
    <row r="127" spans="1:14" x14ac:dyDescent="0.25">
      <c r="A127">
        <v>750</v>
      </c>
      <c r="B127" t="s">
        <v>850</v>
      </c>
      <c r="C127">
        <v>35.548940999999999</v>
      </c>
      <c r="D127">
        <v>-95.098269999999999</v>
      </c>
      <c r="E127" t="s">
        <v>93</v>
      </c>
      <c r="F127" t="s">
        <v>97</v>
      </c>
      <c r="G127" t="s">
        <v>111</v>
      </c>
      <c r="H127"/>
      <c r="I127" t="s">
        <v>93</v>
      </c>
      <c r="J127" t="s">
        <v>97</v>
      </c>
      <c r="K127" t="s">
        <v>111</v>
      </c>
      <c r="L127"/>
      <c r="M127" s="56" t="str">
        <f>IF(OR(F127="Lead",J127="Lead"),"Lead",(IF(OR(OR(F127="",J127=""),AND(AND(NOT(F127="Lead"),J127="Galvanized Iron/Steel"),I127="")),"",IF(AND(OR(I127="Yes",I127="Don't Know"),J127="Galvanized Iron/Steel"),"Galvanized Requiring Replacement",IF(OR(F127="Unknown",J127="Unknown"),"Lead Status Unknown",IF(AND(F127="No System Owned Portion",J127="No Customer Owned Portion"),"","Non-Lead"))))))</f>
        <v>Non-Lead</v>
      </c>
      <c r="N127" t="s">
        <v>978</v>
      </c>
    </row>
    <row r="128" spans="1:14" x14ac:dyDescent="0.25">
      <c r="A128">
        <v>760</v>
      </c>
      <c r="B128" t="s">
        <v>852</v>
      </c>
      <c r="C128">
        <v>35.532577000000003</v>
      </c>
      <c r="D128">
        <v>-95.109915999999998</v>
      </c>
      <c r="E128" t="s">
        <v>93</v>
      </c>
      <c r="F128" t="s">
        <v>100</v>
      </c>
      <c r="G128" t="s">
        <v>111</v>
      </c>
      <c r="H128"/>
      <c r="I128" t="s">
        <v>93</v>
      </c>
      <c r="J128" t="s">
        <v>100</v>
      </c>
      <c r="K128" t="s">
        <v>111</v>
      </c>
      <c r="L128"/>
      <c r="M128" s="56" t="str">
        <f>IF(OR(F128="Lead",J128="Lead"),"Lead",(IF(OR(OR(F128="",J128=""),AND(AND(NOT(F128="Lead"),J128="Galvanized Iron/Steel"),I128="")),"",IF(AND(OR(I128="Yes",I128="Don't Know"),J128="Galvanized Iron/Steel"),"Galvanized Requiring Replacement",IF(OR(F128="Unknown",J128="Unknown"),"Lead Status Unknown",IF(AND(F128="No System Owned Portion",J128="No Customer Owned Portion"),"","Non-Lead"))))))</f>
        <v>Non-Lead</v>
      </c>
      <c r="N128" t="s">
        <v>976</v>
      </c>
    </row>
    <row r="129" spans="1:14" x14ac:dyDescent="0.25">
      <c r="A129">
        <v>770</v>
      </c>
      <c r="B129" t="s">
        <v>853</v>
      </c>
      <c r="C129">
        <v>35.532577000000003</v>
      </c>
      <c r="D129">
        <v>-95.109915999999998</v>
      </c>
      <c r="E129" t="s">
        <v>93</v>
      </c>
      <c r="F129" t="s">
        <v>100</v>
      </c>
      <c r="G129" t="s">
        <v>111</v>
      </c>
      <c r="H129"/>
      <c r="I129" t="s">
        <v>93</v>
      </c>
      <c r="J129" t="s">
        <v>100</v>
      </c>
      <c r="K129" t="s">
        <v>111</v>
      </c>
      <c r="L129"/>
      <c r="M129" s="57" t="str">
        <f>IF(OR(F129="Lead",J129="Lead"),"Lead",(IF(OR(OR(F129="",J129=""),AND(AND(NOT(F129="Lead"),J129="Galvanized Iron/Steel"),I129="")),"",IF(AND(OR(I129="Yes",I129="Don't Know"),J129="Galvanized Iron/Steel"),"Galvanized Requiring Replacement",IF(OR(F129="Unknown",J129="Unknown"),"Lead Status Unknown",IF(AND(F129="No System Owned Portion",J129="No Customer Owned Portion"),"","Non-Lead"))))))</f>
        <v>Non-Lead</v>
      </c>
      <c r="N129" t="s">
        <v>976</v>
      </c>
    </row>
    <row r="130" spans="1:14" x14ac:dyDescent="0.25">
      <c r="A130">
        <v>780</v>
      </c>
      <c r="B130" t="s">
        <v>854</v>
      </c>
      <c r="C130">
        <v>35.547778000000001</v>
      </c>
      <c r="D130">
        <v>-95.099297000000007</v>
      </c>
      <c r="E130" t="s">
        <v>93</v>
      </c>
      <c r="F130" t="s">
        <v>97</v>
      </c>
      <c r="G130" t="s">
        <v>111</v>
      </c>
      <c r="H130"/>
      <c r="I130" t="s">
        <v>93</v>
      </c>
      <c r="J130" t="s">
        <v>97</v>
      </c>
      <c r="K130" t="s">
        <v>111</v>
      </c>
      <c r="L130"/>
      <c r="M130" s="56" t="str">
        <f>IF(OR(F130="Lead",J130="Lead"),"Lead",(IF(OR(OR(F130="",J130=""),AND(AND(NOT(F130="Lead"),J130="Galvanized Iron/Steel"),I130="")),"",IF(AND(OR(I130="Yes",I130="Don't Know"),J130="Galvanized Iron/Steel"),"Galvanized Requiring Replacement",IF(OR(F130="Unknown",J130="Unknown"),"Lead Status Unknown",IF(AND(F130="No System Owned Portion",J130="No Customer Owned Portion"),"","Non-Lead"))))))</f>
        <v>Non-Lead</v>
      </c>
      <c r="N130" t="s">
        <v>978</v>
      </c>
    </row>
    <row r="131" spans="1:14" x14ac:dyDescent="0.25">
      <c r="A131">
        <v>790</v>
      </c>
      <c r="B131" t="s">
        <v>975</v>
      </c>
      <c r="C131">
        <v>35.532577000000003</v>
      </c>
      <c r="D131">
        <v>-95.109915999999998</v>
      </c>
      <c r="E131" t="s">
        <v>88</v>
      </c>
      <c r="F131" t="s">
        <v>100</v>
      </c>
      <c r="G131" t="s">
        <v>99</v>
      </c>
      <c r="H131" s="72">
        <v>45594</v>
      </c>
      <c r="I131" t="s">
        <v>88</v>
      </c>
      <c r="J131" t="s">
        <v>100</v>
      </c>
      <c r="K131" t="s">
        <v>99</v>
      </c>
      <c r="L131" s="72">
        <v>45594</v>
      </c>
      <c r="M131" s="57" t="str">
        <f>IF(OR(F131="Lead",J131="Lead"),"Lead",(IF(OR(OR(F131="",J131=""),AND(AND(NOT(F131="Lead"),J131="Galvanized Iron/Steel"),I131="")),"",IF(AND(OR(I131="Yes",I131="Don't Know"),J131="Galvanized Iron/Steel"),"Galvanized Requiring Replacement",IF(OR(F131="Unknown",J131="Unknown"),"Lead Status Unknown",IF(AND(F131="No System Owned Portion",J131="No Customer Owned Portion"),"","Non-Lead"))))))</f>
        <v>Non-Lead</v>
      </c>
      <c r="N131" t="s">
        <v>1296</v>
      </c>
    </row>
    <row r="132" spans="1:14" x14ac:dyDescent="0.25">
      <c r="A132">
        <v>800</v>
      </c>
      <c r="B132" t="s">
        <v>855</v>
      </c>
      <c r="C132">
        <v>35.532577000000003</v>
      </c>
      <c r="D132">
        <v>-95.109915999999998</v>
      </c>
      <c r="E132" t="s">
        <v>93</v>
      </c>
      <c r="F132" t="s">
        <v>100</v>
      </c>
      <c r="G132" t="s">
        <v>111</v>
      </c>
      <c r="H132"/>
      <c r="I132" t="s">
        <v>93</v>
      </c>
      <c r="J132" t="s">
        <v>100</v>
      </c>
      <c r="K132" t="s">
        <v>111</v>
      </c>
      <c r="L132"/>
      <c r="M132" s="57" t="str">
        <f>IF(OR(F132="Lead",J132="Lead"),"Lead",(IF(OR(OR(F132="",J132=""),AND(AND(NOT(F132="Lead"),J132="Galvanized Iron/Steel"),I132="")),"",IF(AND(OR(I132="Yes",I132="Don't Know"),J132="Galvanized Iron/Steel"),"Galvanized Requiring Replacement",IF(OR(F132="Unknown",J132="Unknown"),"Lead Status Unknown",IF(AND(F132="No System Owned Portion",J132="No Customer Owned Portion"),"","Non-Lead"))))))</f>
        <v>Non-Lead</v>
      </c>
      <c r="N132" t="s">
        <v>976</v>
      </c>
    </row>
    <row r="133" spans="1:14" x14ac:dyDescent="0.25">
      <c r="A133">
        <v>810</v>
      </c>
      <c r="B133" t="s">
        <v>856</v>
      </c>
      <c r="C133">
        <v>35.532577000000003</v>
      </c>
      <c r="D133">
        <v>-95.109915999999998</v>
      </c>
      <c r="E133" t="s">
        <v>93</v>
      </c>
      <c r="F133" t="s">
        <v>100</v>
      </c>
      <c r="G133" t="s">
        <v>111</v>
      </c>
      <c r="H133"/>
      <c r="I133" t="s">
        <v>93</v>
      </c>
      <c r="J133" t="s">
        <v>100</v>
      </c>
      <c r="K133" t="s">
        <v>111</v>
      </c>
      <c r="L133"/>
      <c r="M133" s="56" t="str">
        <f>IF(OR(F133="Lead",J133="Lead"),"Lead",(IF(OR(OR(F133="",J133=""),AND(AND(NOT(F133="Lead"),J133="Galvanized Iron/Steel"),I133="")),"",IF(AND(OR(I133="Yes",I133="Don't Know"),J133="Galvanized Iron/Steel"),"Galvanized Requiring Replacement",IF(OR(F133="Unknown",J133="Unknown"),"Lead Status Unknown",IF(AND(F133="No System Owned Portion",J133="No Customer Owned Portion"),"","Non-Lead"))))))</f>
        <v>Non-Lead</v>
      </c>
      <c r="N133" t="s">
        <v>976</v>
      </c>
    </row>
    <row r="134" spans="1:14" x14ac:dyDescent="0.25">
      <c r="A134">
        <v>815</v>
      </c>
      <c r="B134" t="s">
        <v>857</v>
      </c>
      <c r="C134">
        <v>35.532577000000003</v>
      </c>
      <c r="D134">
        <v>-95.109915999999998</v>
      </c>
      <c r="E134" t="s">
        <v>88</v>
      </c>
      <c r="F134" t="s">
        <v>100</v>
      </c>
      <c r="G134" t="s">
        <v>99</v>
      </c>
      <c r="H134" s="72">
        <v>35984</v>
      </c>
      <c r="I134" t="s">
        <v>88</v>
      </c>
      <c r="J134" t="s">
        <v>100</v>
      </c>
      <c r="K134" t="s">
        <v>99</v>
      </c>
      <c r="L134"/>
      <c r="M134" s="57" t="str">
        <f>IF(OR(F134="Lead",J134="Lead"),"Lead",(IF(OR(OR(F134="",J134=""),AND(AND(NOT(F134="Lead"),J134="Galvanized Iron/Steel"),I134="")),"",IF(AND(OR(I134="Yes",I134="Don't Know"),J134="Galvanized Iron/Steel"),"Galvanized Requiring Replacement",IF(OR(F134="Unknown",J134="Unknown"),"Lead Status Unknown",IF(AND(F134="No System Owned Portion",J134="No Customer Owned Portion"),"","Non-Lead"))))))</f>
        <v>Non-Lead</v>
      </c>
      <c r="N134" t="s">
        <v>1253</v>
      </c>
    </row>
    <row r="135" spans="1:14" x14ac:dyDescent="0.25">
      <c r="A135">
        <v>820</v>
      </c>
      <c r="B135" t="s">
        <v>858</v>
      </c>
      <c r="C135">
        <v>35.548617</v>
      </c>
      <c r="D135">
        <v>-95.0976</v>
      </c>
      <c r="E135" t="s">
        <v>93</v>
      </c>
      <c r="F135" t="s">
        <v>97</v>
      </c>
      <c r="G135" t="s">
        <v>111</v>
      </c>
      <c r="H135"/>
      <c r="I135" t="s">
        <v>93</v>
      </c>
      <c r="J135" t="s">
        <v>97</v>
      </c>
      <c r="K135" t="s">
        <v>111</v>
      </c>
      <c r="L135"/>
      <c r="M135" s="56" t="str">
        <f>IF(OR(F135="Lead",J135="Lead"),"Lead",(IF(OR(OR(F135="",J135=""),AND(AND(NOT(F135="Lead"),J135="Galvanized Iron/Steel"),I135="")),"",IF(AND(OR(I135="Yes",I135="Don't Know"),J135="Galvanized Iron/Steel"),"Galvanized Requiring Replacement",IF(OR(F135="Unknown",J135="Unknown"),"Lead Status Unknown",IF(AND(F135="No System Owned Portion",J135="No Customer Owned Portion"),"","Non-Lead"))))))</f>
        <v>Non-Lead</v>
      </c>
      <c r="N135" t="s">
        <v>978</v>
      </c>
    </row>
    <row r="136" spans="1:14" x14ac:dyDescent="0.25">
      <c r="A136">
        <v>825</v>
      </c>
      <c r="B136" t="s">
        <v>860</v>
      </c>
      <c r="C136">
        <v>35.532577000000003</v>
      </c>
      <c r="D136">
        <v>-95.109915999999998</v>
      </c>
      <c r="E136" t="s">
        <v>93</v>
      </c>
      <c r="F136" t="s">
        <v>97</v>
      </c>
      <c r="G136" t="s">
        <v>111</v>
      </c>
      <c r="H136"/>
      <c r="I136" t="s">
        <v>93</v>
      </c>
      <c r="J136" t="s">
        <v>97</v>
      </c>
      <c r="K136" t="s">
        <v>111</v>
      </c>
      <c r="L136"/>
      <c r="M136" s="56" t="str">
        <f>IF(OR(F136="Lead",J136="Lead"),"Lead",(IF(OR(OR(F136="",J136=""),AND(AND(NOT(F136="Lead"),J136="Galvanized Iron/Steel"),I136="")),"",IF(AND(OR(I136="Yes",I136="Don't Know"),J136="Galvanized Iron/Steel"),"Galvanized Requiring Replacement",IF(OR(F136="Unknown",J136="Unknown"),"Lead Status Unknown",IF(AND(F136="No System Owned Portion",J136="No Customer Owned Portion"),"","Non-Lead"))))))</f>
        <v>Non-Lead</v>
      </c>
      <c r="N136" t="s">
        <v>1254</v>
      </c>
    </row>
    <row r="137" spans="1:14" x14ac:dyDescent="0.25">
      <c r="A137">
        <v>830</v>
      </c>
      <c r="B137" t="s">
        <v>859</v>
      </c>
      <c r="C137">
        <v>35.532577000000003</v>
      </c>
      <c r="D137">
        <v>-95.109915999999998</v>
      </c>
      <c r="E137" t="s">
        <v>93</v>
      </c>
      <c r="F137" t="s">
        <v>100</v>
      </c>
      <c r="G137" t="s">
        <v>111</v>
      </c>
      <c r="H137"/>
      <c r="I137" t="s">
        <v>93</v>
      </c>
      <c r="J137" t="s">
        <v>100</v>
      </c>
      <c r="K137" t="s">
        <v>111</v>
      </c>
      <c r="L137"/>
      <c r="M137" s="57" t="str">
        <f>IF(OR(F137="Lead",J137="Lead"),"Lead",(IF(OR(OR(F137="",J137=""),AND(AND(NOT(F137="Lead"),J137="Galvanized Iron/Steel"),I137="")),"",IF(AND(OR(I137="Yes",I137="Don't Know"),J137="Galvanized Iron/Steel"),"Galvanized Requiring Replacement",IF(OR(F137="Unknown",J137="Unknown"),"Lead Status Unknown",IF(AND(F137="No System Owned Portion",J137="No Customer Owned Portion"),"","Non-Lead"))))))</f>
        <v>Non-Lead</v>
      </c>
      <c r="N137" t="s">
        <v>976</v>
      </c>
    </row>
    <row r="138" spans="1:14" x14ac:dyDescent="0.25">
      <c r="A138">
        <v>840</v>
      </c>
      <c r="B138" t="s">
        <v>861</v>
      </c>
      <c r="C138">
        <v>35.548746000000001</v>
      </c>
      <c r="D138">
        <v>-95.0976</v>
      </c>
      <c r="E138" t="s">
        <v>93</v>
      </c>
      <c r="F138" t="s">
        <v>97</v>
      </c>
      <c r="G138" t="s">
        <v>111</v>
      </c>
      <c r="H138"/>
      <c r="I138" t="s">
        <v>93</v>
      </c>
      <c r="J138" t="s">
        <v>97</v>
      </c>
      <c r="K138" t="s">
        <v>111</v>
      </c>
      <c r="L138"/>
      <c r="M138" s="57" t="str">
        <f>IF(OR(F138="Lead",J138="Lead"),"Lead",(IF(OR(OR(F138="",J138=""),AND(AND(NOT(F138="Lead"),J138="Galvanized Iron/Steel"),I138="")),"",IF(AND(OR(I138="Yes",I138="Don't Know"),J138="Galvanized Iron/Steel"),"Galvanized Requiring Replacement",IF(OR(F138="Unknown",J138="Unknown"),"Lead Status Unknown",IF(AND(F138="No System Owned Portion",J138="No Customer Owned Portion"),"","Non-Lead"))))))</f>
        <v>Non-Lead</v>
      </c>
      <c r="N138" t="s">
        <v>978</v>
      </c>
    </row>
    <row r="139" spans="1:14" x14ac:dyDescent="0.25">
      <c r="A139">
        <v>850</v>
      </c>
      <c r="B139" t="s">
        <v>846</v>
      </c>
      <c r="C139">
        <v>35.532577000000003</v>
      </c>
      <c r="D139">
        <v>-95.109915999999998</v>
      </c>
      <c r="E139" t="s">
        <v>93</v>
      </c>
      <c r="F139" t="s">
        <v>100</v>
      </c>
      <c r="G139" t="s">
        <v>111</v>
      </c>
      <c r="H139"/>
      <c r="I139" t="s">
        <v>93</v>
      </c>
      <c r="J139" t="s">
        <v>100</v>
      </c>
      <c r="K139" t="s">
        <v>111</v>
      </c>
      <c r="L139"/>
      <c r="M139" s="56" t="str">
        <f>IF(OR(F139="Lead",J139="Lead"),"Lead",(IF(OR(OR(F139="",J139=""),AND(AND(NOT(F139="Lead"),J139="Galvanized Iron/Steel"),I139="")),"",IF(AND(OR(I139="Yes",I139="Don't Know"),J139="Galvanized Iron/Steel"),"Galvanized Requiring Replacement",IF(OR(F139="Unknown",J139="Unknown"),"Lead Status Unknown",IF(AND(F139="No System Owned Portion",J139="No Customer Owned Portion"),"","Non-Lead"))))))</f>
        <v>Non-Lead</v>
      </c>
      <c r="N139" t="s">
        <v>976</v>
      </c>
    </row>
    <row r="140" spans="1:14" x14ac:dyDescent="0.25">
      <c r="A140">
        <v>860</v>
      </c>
      <c r="B140" t="s">
        <v>626</v>
      </c>
      <c r="C140">
        <v>35.775773000000001</v>
      </c>
      <c r="D140">
        <v>-95.358080000000001</v>
      </c>
      <c r="E140" t="s">
        <v>93</v>
      </c>
      <c r="F140" t="s">
        <v>97</v>
      </c>
      <c r="G140" t="s">
        <v>111</v>
      </c>
      <c r="H140"/>
      <c r="I140" t="s">
        <v>93</v>
      </c>
      <c r="J140" t="s">
        <v>97</v>
      </c>
      <c r="K140" t="s">
        <v>111</v>
      </c>
      <c r="L140"/>
      <c r="M140" s="56" t="str">
        <f>IF(OR(F140="Lead",J140="Lead"),"Lead",(IF(OR(OR(F140="",J140=""),AND(AND(NOT(F140="Lead"),J140="Galvanized Iron/Steel"),I140="")),"",IF(AND(OR(I140="Yes",I140="Don't Know"),J140="Galvanized Iron/Steel"),"Galvanized Requiring Replacement",IF(OR(F140="Unknown",J140="Unknown"),"Lead Status Unknown",IF(AND(F140="No System Owned Portion",J140="No Customer Owned Portion"),"","Non-Lead"))))))</f>
        <v>Non-Lead</v>
      </c>
      <c r="N140" t="s">
        <v>978</v>
      </c>
    </row>
    <row r="141" spans="1:14" x14ac:dyDescent="0.25">
      <c r="A141">
        <v>870</v>
      </c>
      <c r="B141" t="s">
        <v>621</v>
      </c>
      <c r="C141">
        <v>35.772589000000004</v>
      </c>
      <c r="D141">
        <v>-95.357802000000007</v>
      </c>
      <c r="E141" t="s">
        <v>93</v>
      </c>
      <c r="F141" t="s">
        <v>100</v>
      </c>
      <c r="G141" t="s">
        <v>111</v>
      </c>
      <c r="H141"/>
      <c r="I141" t="s">
        <v>93</v>
      </c>
      <c r="J141" t="s">
        <v>100</v>
      </c>
      <c r="K141" t="s">
        <v>111</v>
      </c>
      <c r="L141"/>
      <c r="M141" s="57" t="str">
        <f>IF(OR(F141="Lead",J141="Lead"),"Lead",(IF(OR(OR(F141="",J141=""),AND(AND(NOT(F141="Lead"),J141="Galvanized Iron/Steel"),I141="")),"",IF(AND(OR(I141="Yes",I141="Don't Know"),J141="Galvanized Iron/Steel"),"Galvanized Requiring Replacement",IF(OR(F141="Unknown",J141="Unknown"),"Lead Status Unknown",IF(AND(F141="No System Owned Portion",J141="No Customer Owned Portion"),"","Non-Lead"))))))</f>
        <v>Non-Lead</v>
      </c>
      <c r="N141" t="s">
        <v>976</v>
      </c>
    </row>
    <row r="142" spans="1:14" x14ac:dyDescent="0.25">
      <c r="A142">
        <v>875</v>
      </c>
      <c r="B142" t="s">
        <v>841</v>
      </c>
      <c r="C142">
        <v>35.532577000000003</v>
      </c>
      <c r="D142">
        <v>-95.109915999999998</v>
      </c>
      <c r="E142" t="s">
        <v>93</v>
      </c>
      <c r="F142" t="s">
        <v>97</v>
      </c>
      <c r="G142" t="s">
        <v>111</v>
      </c>
      <c r="H142"/>
      <c r="I142" t="s">
        <v>93</v>
      </c>
      <c r="J142" t="s">
        <v>97</v>
      </c>
      <c r="K142" t="s">
        <v>111</v>
      </c>
      <c r="L142"/>
      <c r="M142" s="57" t="str">
        <f>IF(OR(F142="Lead",J142="Lead"),"Lead",(IF(OR(OR(F142="",J142=""),AND(AND(NOT(F142="Lead"),J142="Galvanized Iron/Steel"),I142="")),"",IF(AND(OR(I142="Yes",I142="Don't Know"),J142="Galvanized Iron/Steel"),"Galvanized Requiring Replacement",IF(OR(F142="Unknown",J142="Unknown"),"Lead Status Unknown",IF(AND(F142="No System Owned Portion",J142="No Customer Owned Portion"),"","Non-Lead"))))))</f>
        <v>Non-Lead</v>
      </c>
      <c r="N142" t="s">
        <v>978</v>
      </c>
    </row>
    <row r="143" spans="1:14" x14ac:dyDescent="0.25">
      <c r="A143">
        <v>880</v>
      </c>
      <c r="B143" t="s">
        <v>840</v>
      </c>
      <c r="C143">
        <v>35.547789000000002</v>
      </c>
      <c r="D143">
        <v>-95.097758999999996</v>
      </c>
      <c r="E143" t="s">
        <v>88</v>
      </c>
      <c r="F143" t="s">
        <v>97</v>
      </c>
      <c r="G143" t="s">
        <v>111</v>
      </c>
      <c r="H143" s="72">
        <v>36144</v>
      </c>
      <c r="I143" t="s">
        <v>93</v>
      </c>
      <c r="J143" t="s">
        <v>97</v>
      </c>
      <c r="K143" t="s">
        <v>111</v>
      </c>
      <c r="L143"/>
      <c r="M143" s="56" t="str">
        <f>IF(OR(F143="Lead",J143="Lead"),"Lead",(IF(OR(OR(F143="",J143=""),AND(AND(NOT(F143="Lead"),J143="Galvanized Iron/Steel"),I143="")),"",IF(AND(OR(I143="Yes",I143="Don't Know"),J143="Galvanized Iron/Steel"),"Galvanized Requiring Replacement",IF(OR(F143="Unknown",J143="Unknown"),"Lead Status Unknown",IF(AND(F143="No System Owned Portion",J143="No Customer Owned Portion"),"","Non-Lead"))))))</f>
        <v>Non-Lead</v>
      </c>
      <c r="N143" t="s">
        <v>1250</v>
      </c>
    </row>
    <row r="144" spans="1:14" x14ac:dyDescent="0.25">
      <c r="A144">
        <v>890</v>
      </c>
      <c r="B144" t="s">
        <v>873</v>
      </c>
      <c r="C144">
        <v>35.532577000000003</v>
      </c>
      <c r="D144">
        <v>-95.109915999999998</v>
      </c>
      <c r="E144" t="s">
        <v>93</v>
      </c>
      <c r="F144" t="s">
        <v>100</v>
      </c>
      <c r="G144" t="s">
        <v>111</v>
      </c>
      <c r="H144"/>
      <c r="I144" t="s">
        <v>93</v>
      </c>
      <c r="J144" t="s">
        <v>100</v>
      </c>
      <c r="K144" t="s">
        <v>111</v>
      </c>
      <c r="L144"/>
      <c r="M144" s="57" t="str">
        <f>IF(OR(F144="Lead",J144="Lead"),"Lead",(IF(OR(OR(F144="",J144=""),AND(AND(NOT(F144="Lead"),J144="Galvanized Iron/Steel"),I144="")),"",IF(AND(OR(I144="Yes",I144="Don't Know"),J144="Galvanized Iron/Steel"),"Galvanized Requiring Replacement",IF(OR(F144="Unknown",J144="Unknown"),"Lead Status Unknown",IF(AND(F144="No System Owned Portion",J144="No Customer Owned Portion"),"","Non-Lead"))))))</f>
        <v>Non-Lead</v>
      </c>
      <c r="N144" t="s">
        <v>1049</v>
      </c>
    </row>
    <row r="145" spans="1:14" x14ac:dyDescent="0.25">
      <c r="A145">
        <v>892</v>
      </c>
      <c r="B145" t="s">
        <v>836</v>
      </c>
      <c r="C145">
        <v>35.532577000000003</v>
      </c>
      <c r="D145">
        <v>-95.109915999999998</v>
      </c>
      <c r="E145" t="s">
        <v>88</v>
      </c>
      <c r="F145" t="s">
        <v>100</v>
      </c>
      <c r="G145" t="s">
        <v>99</v>
      </c>
      <c r="H145" s="72">
        <v>39890</v>
      </c>
      <c r="I145" t="s">
        <v>88</v>
      </c>
      <c r="J145" t="s">
        <v>100</v>
      </c>
      <c r="K145" t="s">
        <v>99</v>
      </c>
      <c r="L145"/>
      <c r="M145" s="56" t="str">
        <f>IF(OR(F145="Lead",J145="Lead"),"Lead",(IF(OR(OR(F145="",J145=""),AND(AND(NOT(F145="Lead"),J145="Galvanized Iron/Steel"),I145="")),"",IF(AND(OR(I145="Yes",I145="Don't Know"),J145="Galvanized Iron/Steel"),"Galvanized Requiring Replacement",IF(OR(F145="Unknown",J145="Unknown"),"Lead Status Unknown",IF(AND(F145="No System Owned Portion",J145="No Customer Owned Portion"),"","Non-Lead"))))))</f>
        <v>Non-Lead</v>
      </c>
      <c r="N145" t="s">
        <v>1249</v>
      </c>
    </row>
    <row r="146" spans="1:14" x14ac:dyDescent="0.25">
      <c r="A146">
        <v>894</v>
      </c>
      <c r="B146" t="s">
        <v>959</v>
      </c>
      <c r="C146">
        <v>35.532577000000003</v>
      </c>
      <c r="D146">
        <v>-95.109915999999998</v>
      </c>
      <c r="E146" t="s">
        <v>93</v>
      </c>
      <c r="F146" t="s">
        <v>100</v>
      </c>
      <c r="G146" t="s">
        <v>111</v>
      </c>
      <c r="H146"/>
      <c r="I146" t="s">
        <v>93</v>
      </c>
      <c r="J146" t="s">
        <v>100</v>
      </c>
      <c r="K146" t="s">
        <v>111</v>
      </c>
      <c r="L146"/>
      <c r="M146" s="57" t="str">
        <f>IF(OR(F146="Lead",J146="Lead"),"Lead",(IF(OR(OR(F146="",J146=""),AND(AND(NOT(F146="Lead"),J146="Galvanized Iron/Steel"),I146="")),"",IF(AND(OR(I146="Yes",I146="Don't Know"),J146="Galvanized Iron/Steel"),"Galvanized Requiring Replacement",IF(OR(F146="Unknown",J146="Unknown"),"Lead Status Unknown",IF(AND(F146="No System Owned Portion",J146="No Customer Owned Portion"),"","Non-Lead"))))))</f>
        <v>Non-Lead</v>
      </c>
      <c r="N146" t="s">
        <v>976</v>
      </c>
    </row>
    <row r="147" spans="1:14" x14ac:dyDescent="0.25">
      <c r="A147">
        <v>898</v>
      </c>
      <c r="B147" t="s">
        <v>833</v>
      </c>
      <c r="C147">
        <v>35.532577000000003</v>
      </c>
      <c r="D147">
        <v>-95.109915999999998</v>
      </c>
      <c r="E147" t="s">
        <v>93</v>
      </c>
      <c r="F147" t="s">
        <v>100</v>
      </c>
      <c r="G147" t="s">
        <v>111</v>
      </c>
      <c r="H147"/>
      <c r="I147" t="s">
        <v>93</v>
      </c>
      <c r="J147" t="s">
        <v>100</v>
      </c>
      <c r="K147" t="s">
        <v>111</v>
      </c>
      <c r="L147"/>
      <c r="M147" s="57" t="str">
        <f>IF(OR(F147="Lead",J147="Lead"),"Lead",(IF(OR(OR(F147="",J147=""),AND(AND(NOT(F147="Lead"),J147="Galvanized Iron/Steel"),I147="")),"",IF(AND(OR(I147="Yes",I147="Don't Know"),J147="Galvanized Iron/Steel"),"Galvanized Requiring Replacement",IF(OR(F147="Unknown",J147="Unknown"),"Lead Status Unknown",IF(AND(F147="No System Owned Portion",J147="No Customer Owned Portion"),"","Non-Lead"))))))</f>
        <v>Non-Lead</v>
      </c>
      <c r="N147" t="s">
        <v>976</v>
      </c>
    </row>
    <row r="148" spans="1:14" x14ac:dyDescent="0.25">
      <c r="A148">
        <v>900</v>
      </c>
      <c r="B148" t="s">
        <v>834</v>
      </c>
      <c r="C148">
        <v>35.532577000000003</v>
      </c>
      <c r="D148">
        <v>-95.109915999999998</v>
      </c>
      <c r="E148" t="s">
        <v>93</v>
      </c>
      <c r="F148" t="s">
        <v>100</v>
      </c>
      <c r="G148" t="s">
        <v>111</v>
      </c>
      <c r="H148"/>
      <c r="I148" t="s">
        <v>93</v>
      </c>
      <c r="J148" t="s">
        <v>100</v>
      </c>
      <c r="K148" t="s">
        <v>111</v>
      </c>
      <c r="L148"/>
      <c r="M148" s="56" t="str">
        <f>IF(OR(F148="Lead",J148="Lead"),"Lead",(IF(OR(OR(F148="",J148=""),AND(AND(NOT(F148="Lead"),J148="Galvanized Iron/Steel"),I148="")),"",IF(AND(OR(I148="Yes",I148="Don't Know"),J148="Galvanized Iron/Steel"),"Galvanized Requiring Replacement",IF(OR(F148="Unknown",J148="Unknown"),"Lead Status Unknown",IF(AND(F148="No System Owned Portion",J148="No Customer Owned Portion"),"","Non-Lead"))))))</f>
        <v>Non-Lead</v>
      </c>
      <c r="N148" t="s">
        <v>976</v>
      </c>
    </row>
    <row r="149" spans="1:14" x14ac:dyDescent="0.25">
      <c r="A149">
        <v>901</v>
      </c>
      <c r="B149" t="s">
        <v>974</v>
      </c>
      <c r="C149">
        <v>35.532577000000003</v>
      </c>
      <c r="D149">
        <v>-95.109915999999998</v>
      </c>
      <c r="E149" t="s">
        <v>88</v>
      </c>
      <c r="F149" t="s">
        <v>100</v>
      </c>
      <c r="G149" t="s">
        <v>99</v>
      </c>
      <c r="H149" s="72">
        <v>45583</v>
      </c>
      <c r="I149" t="s">
        <v>88</v>
      </c>
      <c r="J149" t="s">
        <v>100</v>
      </c>
      <c r="K149" t="s">
        <v>99</v>
      </c>
      <c r="L149"/>
      <c r="M149" s="56" t="str">
        <f>IF(OR(F149="Lead",J149="Lead"),"Lead",(IF(OR(OR(F149="",J149=""),AND(AND(NOT(F149="Lead"),J149="Galvanized Iron/Steel"),I149="")),"",IF(AND(OR(I149="Yes",I149="Don't Know"),J149="Galvanized Iron/Steel"),"Galvanized Requiring Replacement",IF(OR(F149="Unknown",J149="Unknown"),"Lead Status Unknown",IF(AND(F149="No System Owned Portion",J149="No Customer Owned Portion"),"","Non-Lead"))))))</f>
        <v>Non-Lead</v>
      </c>
      <c r="N149" t="s">
        <v>1295</v>
      </c>
    </row>
    <row r="150" spans="1:14" x14ac:dyDescent="0.25">
      <c r="A150">
        <v>902</v>
      </c>
      <c r="B150" t="s">
        <v>835</v>
      </c>
      <c r="C150">
        <v>35.532577000000003</v>
      </c>
      <c r="D150">
        <v>-95.109915999999998</v>
      </c>
      <c r="E150" t="s">
        <v>88</v>
      </c>
      <c r="F150" t="s">
        <v>100</v>
      </c>
      <c r="G150" t="s">
        <v>99</v>
      </c>
      <c r="H150" s="72">
        <v>34866</v>
      </c>
      <c r="I150" t="s">
        <v>88</v>
      </c>
      <c r="J150" t="s">
        <v>100</v>
      </c>
      <c r="K150" t="s">
        <v>99</v>
      </c>
      <c r="L150"/>
      <c r="M150" s="57" t="str">
        <f>IF(OR(F150="Lead",J150="Lead"),"Lead",(IF(OR(OR(F150="",J150=""),AND(AND(NOT(F150="Lead"),J150="Galvanized Iron/Steel"),I150="")),"",IF(AND(OR(I150="Yes",I150="Don't Know"),J150="Galvanized Iron/Steel"),"Galvanized Requiring Replacement",IF(OR(F150="Unknown",J150="Unknown"),"Lead Status Unknown",IF(AND(F150="No System Owned Portion",J150="No Customer Owned Portion"),"","Non-Lead"))))))</f>
        <v>Non-Lead</v>
      </c>
      <c r="N150" t="s">
        <v>1248</v>
      </c>
    </row>
    <row r="151" spans="1:14" x14ac:dyDescent="0.25">
      <c r="A151">
        <v>920</v>
      </c>
      <c r="B151" t="s">
        <v>603</v>
      </c>
      <c r="C151">
        <v>35.772589000000004</v>
      </c>
      <c r="D151">
        <v>-95.357802000000007</v>
      </c>
      <c r="E151" t="s">
        <v>93</v>
      </c>
      <c r="F151" t="s">
        <v>97</v>
      </c>
      <c r="G151" t="s">
        <v>111</v>
      </c>
      <c r="H151"/>
      <c r="I151" t="s">
        <v>93</v>
      </c>
      <c r="J151" t="s">
        <v>97</v>
      </c>
      <c r="K151" t="s">
        <v>111</v>
      </c>
      <c r="L151"/>
      <c r="M151" s="56" t="str">
        <f>IF(OR(F151="Lead",J151="Lead"),"Lead",(IF(OR(OR(F151="",J151=""),AND(AND(NOT(F151="Lead"),J151="Galvanized Iron/Steel"),I151="")),"",IF(AND(OR(I151="Yes",I151="Don't Know"),J151="Galvanized Iron/Steel"),"Galvanized Requiring Replacement",IF(OR(F151="Unknown",J151="Unknown"),"Lead Status Unknown",IF(AND(F151="No System Owned Portion",J151="No Customer Owned Portion"),"","Non-Lead"))))))</f>
        <v>Non-Lead</v>
      </c>
      <c r="N151" t="s">
        <v>978</v>
      </c>
    </row>
    <row r="152" spans="1:14" x14ac:dyDescent="0.25">
      <c r="A152">
        <v>930</v>
      </c>
      <c r="B152" t="s">
        <v>565</v>
      </c>
      <c r="C152">
        <v>35.772589000000004</v>
      </c>
      <c r="D152">
        <v>-95.357802000000007</v>
      </c>
      <c r="E152" t="s">
        <v>93</v>
      </c>
      <c r="F152" t="s">
        <v>100</v>
      </c>
      <c r="G152" t="s">
        <v>111</v>
      </c>
      <c r="H152"/>
      <c r="I152" t="s">
        <v>93</v>
      </c>
      <c r="J152" t="s">
        <v>100</v>
      </c>
      <c r="K152" t="s">
        <v>111</v>
      </c>
      <c r="L152"/>
      <c r="M152" s="56" t="str">
        <f>IF(OR(F152="Lead",J152="Lead"),"Lead",(IF(OR(OR(F152="",J152=""),AND(AND(NOT(F152="Lead"),J152="Galvanized Iron/Steel"),I152="")),"",IF(AND(OR(I152="Yes",I152="Don't Know"),J152="Galvanized Iron/Steel"),"Galvanized Requiring Replacement",IF(OR(F152="Unknown",J152="Unknown"),"Lead Status Unknown",IF(AND(F152="No System Owned Portion",J152="No Customer Owned Portion"),"","Non-Lead"))))))</f>
        <v>Non-Lead</v>
      </c>
      <c r="N152" t="s">
        <v>976</v>
      </c>
    </row>
    <row r="153" spans="1:14" x14ac:dyDescent="0.25">
      <c r="A153">
        <v>940</v>
      </c>
      <c r="B153" t="s">
        <v>565</v>
      </c>
      <c r="C153">
        <v>35.772589000000004</v>
      </c>
      <c r="D153">
        <v>-95.357802000000007</v>
      </c>
      <c r="E153" t="s">
        <v>88</v>
      </c>
      <c r="F153" t="s">
        <v>100</v>
      </c>
      <c r="G153" t="s">
        <v>96</v>
      </c>
      <c r="H153"/>
      <c r="I153" t="s">
        <v>88</v>
      </c>
      <c r="J153" t="s">
        <v>100</v>
      </c>
      <c r="K153" t="s">
        <v>96</v>
      </c>
      <c r="L153"/>
      <c r="M153" s="57" t="str">
        <f>IF(OR(F153="Lead",J153="Lead"),"Lead",(IF(OR(OR(F153="",J153=""),AND(AND(NOT(F153="Lead"),J153="Galvanized Iron/Steel"),I153="")),"",IF(AND(OR(I153="Yes",I153="Don't Know"),J153="Galvanized Iron/Steel"),"Galvanized Requiring Replacement",IF(OR(F153="Unknown",J153="Unknown"),"Lead Status Unknown",IF(AND(F153="No System Owned Portion",J153="No Customer Owned Portion"),"","Non-Lead"))))))</f>
        <v>Non-Lead</v>
      </c>
      <c r="N153" t="s">
        <v>995</v>
      </c>
    </row>
    <row r="154" spans="1:14" x14ac:dyDescent="0.25">
      <c r="A154">
        <v>950</v>
      </c>
      <c r="B154" t="s">
        <v>549</v>
      </c>
      <c r="C154">
        <v>35.772589000000004</v>
      </c>
      <c r="D154">
        <v>-95.357802000000007</v>
      </c>
      <c r="E154" t="s">
        <v>93</v>
      </c>
      <c r="F154" t="s">
        <v>100</v>
      </c>
      <c r="G154" t="s">
        <v>111</v>
      </c>
      <c r="H154"/>
      <c r="I154" t="s">
        <v>93</v>
      </c>
      <c r="J154" t="s">
        <v>100</v>
      </c>
      <c r="K154" t="s">
        <v>111</v>
      </c>
      <c r="L154"/>
      <c r="M154" s="56" t="str">
        <f>IF(OR(F154="Lead",J154="Lead"),"Lead",(IF(OR(OR(F154="",J154=""),AND(AND(NOT(F154="Lead"),J154="Galvanized Iron/Steel"),I154="")),"",IF(AND(OR(I154="Yes",I154="Don't Know"),J154="Galvanized Iron/Steel"),"Galvanized Requiring Replacement",IF(OR(F154="Unknown",J154="Unknown"),"Lead Status Unknown",IF(AND(F154="No System Owned Portion",J154="No Customer Owned Portion"),"","Non-Lead"))))))</f>
        <v>Non-Lead</v>
      </c>
      <c r="N154" t="s">
        <v>976</v>
      </c>
    </row>
    <row r="155" spans="1:14" x14ac:dyDescent="0.25">
      <c r="A155">
        <v>955</v>
      </c>
      <c r="B155" t="s">
        <v>842</v>
      </c>
      <c r="C155">
        <v>35.532577000000003</v>
      </c>
      <c r="D155">
        <v>-95.109915999999998</v>
      </c>
      <c r="E155" t="s">
        <v>88</v>
      </c>
      <c r="F155" t="s">
        <v>100</v>
      </c>
      <c r="G155" t="s">
        <v>99</v>
      </c>
      <c r="H155" s="72">
        <v>39391</v>
      </c>
      <c r="I155" t="s">
        <v>88</v>
      </c>
      <c r="J155" t="s">
        <v>100</v>
      </c>
      <c r="K155" t="s">
        <v>99</v>
      </c>
      <c r="L155"/>
      <c r="M155" s="56" t="str">
        <f>IF(OR(F155="Lead",J155="Lead"),"Lead",(IF(OR(OR(F155="",J155=""),AND(AND(NOT(F155="Lead"),J155="Galvanized Iron/Steel"),I155="")),"",IF(AND(OR(I155="Yes",I155="Don't Know"),J155="Galvanized Iron/Steel"),"Galvanized Requiring Replacement",IF(OR(F155="Unknown",J155="Unknown"),"Lead Status Unknown",IF(AND(F155="No System Owned Portion",J155="No Customer Owned Portion"),"","Non-Lead"))))))</f>
        <v>Non-Lead</v>
      </c>
      <c r="N155" t="s">
        <v>1251</v>
      </c>
    </row>
    <row r="156" spans="1:14" x14ac:dyDescent="0.25">
      <c r="A156">
        <v>960</v>
      </c>
      <c r="B156" t="s">
        <v>542</v>
      </c>
      <c r="C156">
        <v>35.771830000000001</v>
      </c>
      <c r="D156">
        <v>-95.358709000000005</v>
      </c>
      <c r="E156" t="s">
        <v>93</v>
      </c>
      <c r="F156" t="s">
        <v>100</v>
      </c>
      <c r="G156" t="s">
        <v>111</v>
      </c>
      <c r="H156"/>
      <c r="I156" t="s">
        <v>93</v>
      </c>
      <c r="J156" t="s">
        <v>100</v>
      </c>
      <c r="K156" t="s">
        <v>111</v>
      </c>
      <c r="L156"/>
      <c r="M156" s="57" t="str">
        <f>IF(OR(F156="Lead",J156="Lead"),"Lead",(IF(OR(OR(F156="",J156=""),AND(AND(NOT(F156="Lead"),J156="Galvanized Iron/Steel"),I156="")),"",IF(AND(OR(I156="Yes",I156="Don't Know"),J156="Galvanized Iron/Steel"),"Galvanized Requiring Replacement",IF(OR(F156="Unknown",J156="Unknown"),"Lead Status Unknown",IF(AND(F156="No System Owned Portion",J156="No Customer Owned Portion"),"","Non-Lead"))))))</f>
        <v>Non-Lead</v>
      </c>
      <c r="N156" t="s">
        <v>976</v>
      </c>
    </row>
    <row r="157" spans="1:14" x14ac:dyDescent="0.25">
      <c r="A157">
        <v>970</v>
      </c>
      <c r="B157" t="s">
        <v>837</v>
      </c>
      <c r="C157">
        <v>35.532577000000003</v>
      </c>
      <c r="D157">
        <v>-95.109915999999998</v>
      </c>
      <c r="E157" t="s">
        <v>93</v>
      </c>
      <c r="F157" t="s">
        <v>100</v>
      </c>
      <c r="G157" t="s">
        <v>111</v>
      </c>
      <c r="H157"/>
      <c r="I157" t="s">
        <v>93</v>
      </c>
      <c r="J157" t="s">
        <v>100</v>
      </c>
      <c r="K157" t="s">
        <v>111</v>
      </c>
      <c r="L157"/>
      <c r="M157" s="57" t="str">
        <f>IF(OR(F157="Lead",J157="Lead"),"Lead",(IF(OR(OR(F157="",J157=""),AND(AND(NOT(F157="Lead"),J157="Galvanized Iron/Steel"),I157="")),"",IF(AND(OR(I157="Yes",I157="Don't Know"),J157="Galvanized Iron/Steel"),"Galvanized Requiring Replacement",IF(OR(F157="Unknown",J157="Unknown"),"Lead Status Unknown",IF(AND(F157="No System Owned Portion",J157="No Customer Owned Portion"),"","Non-Lead"))))))</f>
        <v>Non-Lead</v>
      </c>
      <c r="N157" t="s">
        <v>976</v>
      </c>
    </row>
    <row r="158" spans="1:14" x14ac:dyDescent="0.25">
      <c r="A158">
        <v>975</v>
      </c>
      <c r="B158" t="s">
        <v>838</v>
      </c>
      <c r="C158">
        <v>35.532577000000003</v>
      </c>
      <c r="D158">
        <v>-95.109915999999998</v>
      </c>
      <c r="E158" t="s">
        <v>93</v>
      </c>
      <c r="F158" t="s">
        <v>100</v>
      </c>
      <c r="G158" t="s">
        <v>111</v>
      </c>
      <c r="H158"/>
      <c r="I158" t="s">
        <v>93</v>
      </c>
      <c r="J158" t="s">
        <v>100</v>
      </c>
      <c r="K158" t="s">
        <v>111</v>
      </c>
      <c r="L158"/>
      <c r="M158" s="56" t="str">
        <f>IF(OR(F158="Lead",J158="Lead"),"Lead",(IF(OR(OR(F158="",J158=""),AND(AND(NOT(F158="Lead"),J158="Galvanized Iron/Steel"),I158="")),"",IF(AND(OR(I158="Yes",I158="Don't Know"),J158="Galvanized Iron/Steel"),"Galvanized Requiring Replacement",IF(OR(F158="Unknown",J158="Unknown"),"Lead Status Unknown",IF(AND(F158="No System Owned Portion",J158="No Customer Owned Portion"),"","Non-Lead"))))))</f>
        <v>Non-Lead</v>
      </c>
      <c r="N158" t="s">
        <v>976</v>
      </c>
    </row>
    <row r="159" spans="1:14" x14ac:dyDescent="0.25">
      <c r="A159">
        <v>976</v>
      </c>
      <c r="B159" t="s">
        <v>839</v>
      </c>
      <c r="C159">
        <v>35.532577000000003</v>
      </c>
      <c r="D159">
        <v>-95.109915999999998</v>
      </c>
      <c r="E159" t="s">
        <v>93</v>
      </c>
      <c r="F159" t="s">
        <v>100</v>
      </c>
      <c r="G159" t="s">
        <v>111</v>
      </c>
      <c r="H159"/>
      <c r="I159" t="s">
        <v>93</v>
      </c>
      <c r="J159" t="s">
        <v>100</v>
      </c>
      <c r="K159" t="s">
        <v>111</v>
      </c>
      <c r="L159"/>
      <c r="M159" s="57" t="str">
        <f>IF(OR(F159="Lead",J159="Lead"),"Lead",(IF(OR(OR(F159="",J159=""),AND(AND(NOT(F159="Lead"),J159="Galvanized Iron/Steel"),I159="")),"",IF(AND(OR(I159="Yes",I159="Don't Know"),J159="Galvanized Iron/Steel"),"Galvanized Requiring Replacement",IF(OR(F159="Unknown",J159="Unknown"),"Lead Status Unknown",IF(AND(F159="No System Owned Portion",J159="No Customer Owned Portion"),"","Non-Lead"))))))</f>
        <v>Non-Lead</v>
      </c>
      <c r="N159" t="s">
        <v>976</v>
      </c>
    </row>
    <row r="160" spans="1:14" x14ac:dyDescent="0.25">
      <c r="A160">
        <v>978</v>
      </c>
      <c r="B160" t="s">
        <v>457</v>
      </c>
      <c r="C160">
        <v>35.768132999999999</v>
      </c>
      <c r="D160">
        <v>-95.357732999999996</v>
      </c>
      <c r="E160" t="s">
        <v>88</v>
      </c>
      <c r="F160" t="s">
        <v>100</v>
      </c>
      <c r="G160" t="s">
        <v>99</v>
      </c>
      <c r="H160" s="72">
        <v>36011</v>
      </c>
      <c r="I160" t="s">
        <v>88</v>
      </c>
      <c r="J160" t="s">
        <v>100</v>
      </c>
      <c r="K160" t="s">
        <v>99</v>
      </c>
      <c r="L160"/>
      <c r="M160" s="56" t="str">
        <f>IF(OR(F160="Lead",J160="Lead"),"Lead",(IF(OR(OR(F160="",J160=""),AND(AND(NOT(F160="Lead"),J160="Galvanized Iron/Steel"),I160="")),"",IF(AND(OR(I160="Yes",I160="Don't Know"),J160="Galvanized Iron/Steel"),"Galvanized Requiring Replacement",IF(OR(F160="Unknown",J160="Unknown"),"Lead Status Unknown",IF(AND(F160="No System Owned Portion",J160="No Customer Owned Portion"),"","Non-Lead"))))))</f>
        <v>Non-Lead</v>
      </c>
      <c r="N160" t="s">
        <v>1133</v>
      </c>
    </row>
    <row r="161" spans="1:14" x14ac:dyDescent="0.25">
      <c r="A161">
        <v>980</v>
      </c>
      <c r="B161" t="s">
        <v>458</v>
      </c>
      <c r="C161">
        <v>35.768132999999999</v>
      </c>
      <c r="D161">
        <v>-95.357732999999996</v>
      </c>
      <c r="E161" t="s">
        <v>88</v>
      </c>
      <c r="F161" t="s">
        <v>100</v>
      </c>
      <c r="G161" t="s">
        <v>99</v>
      </c>
      <c r="H161" s="72">
        <v>36011</v>
      </c>
      <c r="I161" t="s">
        <v>88</v>
      </c>
      <c r="J161" t="s">
        <v>100</v>
      </c>
      <c r="K161" t="s">
        <v>99</v>
      </c>
      <c r="L161"/>
      <c r="M161" s="57" t="str">
        <f>IF(OR(F161="Lead",J161="Lead"),"Lead",(IF(OR(OR(F161="",J161=""),AND(AND(NOT(F161="Lead"),J161="Galvanized Iron/Steel"),I161="")),"",IF(AND(OR(I161="Yes",I161="Don't Know"),J161="Galvanized Iron/Steel"),"Galvanized Requiring Replacement",IF(OR(F161="Unknown",J161="Unknown"),"Lead Status Unknown",IF(AND(F161="No System Owned Portion",J161="No Customer Owned Portion"),"","Non-Lead"))))))</f>
        <v>Non-Lead</v>
      </c>
      <c r="N161" t="s">
        <v>1134</v>
      </c>
    </row>
    <row r="162" spans="1:14" x14ac:dyDescent="0.25">
      <c r="A162">
        <v>1010</v>
      </c>
      <c r="B162" t="s">
        <v>431</v>
      </c>
      <c r="C162">
        <v>35.765652000000003</v>
      </c>
      <c r="D162">
        <v>-95.357658000000001</v>
      </c>
      <c r="E162" t="s">
        <v>93</v>
      </c>
      <c r="F162" t="s">
        <v>97</v>
      </c>
      <c r="G162" t="s">
        <v>111</v>
      </c>
      <c r="H162"/>
      <c r="I162" t="s">
        <v>93</v>
      </c>
      <c r="J162" t="s">
        <v>97</v>
      </c>
      <c r="K162" t="s">
        <v>111</v>
      </c>
      <c r="L162"/>
      <c r="M162" s="56" t="str">
        <f>IF(OR(F162="Lead",J162="Lead"),"Lead",(IF(OR(OR(F162="",J162=""),AND(AND(NOT(F162="Lead"),J162="Galvanized Iron/Steel"),I162="")),"",IF(AND(OR(I162="Yes",I162="Don't Know"),J162="Galvanized Iron/Steel"),"Galvanized Requiring Replacement",IF(OR(F162="Unknown",J162="Unknown"),"Lead Status Unknown",IF(AND(F162="No System Owned Portion",J162="No Customer Owned Portion"),"","Non-Lead"))))))</f>
        <v>Non-Lead</v>
      </c>
      <c r="N162" t="s">
        <v>978</v>
      </c>
    </row>
    <row r="163" spans="1:14" x14ac:dyDescent="0.25">
      <c r="A163">
        <v>1012</v>
      </c>
      <c r="B163" t="s">
        <v>425</v>
      </c>
      <c r="C163">
        <v>35.765652000000003</v>
      </c>
      <c r="D163">
        <v>-95.357658000000001</v>
      </c>
      <c r="E163" t="s">
        <v>88</v>
      </c>
      <c r="F163" t="s">
        <v>100</v>
      </c>
      <c r="G163" t="s">
        <v>99</v>
      </c>
      <c r="H163" s="72">
        <v>35110</v>
      </c>
      <c r="I163" t="s">
        <v>88</v>
      </c>
      <c r="J163" t="s">
        <v>100</v>
      </c>
      <c r="K163" t="s">
        <v>99</v>
      </c>
      <c r="L163"/>
      <c r="M163" s="56" t="str">
        <f>IF(OR(F163="Lead",J163="Lead"),"Lead",(IF(OR(OR(F163="",J163=""),AND(AND(NOT(F163="Lead"),J163="Galvanized Iron/Steel"),I163="")),"",IF(AND(OR(I163="Yes",I163="Don't Know"),J163="Galvanized Iron/Steel"),"Galvanized Requiring Replacement",IF(OR(F163="Unknown",J163="Unknown"),"Lead Status Unknown",IF(AND(F163="No System Owned Portion",J163="No Customer Owned Portion"),"","Non-Lead"))))))</f>
        <v>Non-Lead</v>
      </c>
      <c r="N163" t="s">
        <v>1113</v>
      </c>
    </row>
    <row r="164" spans="1:14" x14ac:dyDescent="0.25">
      <c r="A164">
        <v>1013</v>
      </c>
      <c r="B164" t="s">
        <v>423</v>
      </c>
      <c r="C164">
        <v>35.765652000000003</v>
      </c>
      <c r="D164">
        <v>-95.357658000000001</v>
      </c>
      <c r="E164" t="s">
        <v>88</v>
      </c>
      <c r="F164" t="s">
        <v>100</v>
      </c>
      <c r="G164" t="s">
        <v>99</v>
      </c>
      <c r="H164" s="72">
        <v>37490</v>
      </c>
      <c r="I164" t="s">
        <v>88</v>
      </c>
      <c r="J164" t="s">
        <v>100</v>
      </c>
      <c r="K164" t="s">
        <v>99</v>
      </c>
      <c r="L164"/>
      <c r="M164" s="56" t="str">
        <f>IF(OR(F164="Lead",J164="Lead"),"Lead",(IF(OR(OR(F164="",J164=""),AND(AND(NOT(F164="Lead"),J164="Galvanized Iron/Steel"),I164="")),"",IF(AND(OR(I164="Yes",I164="Don't Know"),J164="Galvanized Iron/Steel"),"Galvanized Requiring Replacement",IF(OR(F164="Unknown",J164="Unknown"),"Lead Status Unknown",IF(AND(F164="No System Owned Portion",J164="No Customer Owned Portion"),"","Non-Lead"))))))</f>
        <v>Non-Lead</v>
      </c>
      <c r="N164" t="s">
        <v>1112</v>
      </c>
    </row>
    <row r="165" spans="1:14" x14ac:dyDescent="0.25">
      <c r="A165">
        <v>1020</v>
      </c>
      <c r="B165" t="s">
        <v>912</v>
      </c>
      <c r="C165">
        <v>35.532577000000003</v>
      </c>
      <c r="D165">
        <v>-95.109915999999998</v>
      </c>
      <c r="E165" t="s">
        <v>93</v>
      </c>
      <c r="F165" t="s">
        <v>97</v>
      </c>
      <c r="G165" t="s">
        <v>111</v>
      </c>
      <c r="H165"/>
      <c r="I165" t="s">
        <v>93</v>
      </c>
      <c r="J165" t="s">
        <v>97</v>
      </c>
      <c r="K165" t="s">
        <v>111</v>
      </c>
      <c r="L165"/>
      <c r="M165" s="56" t="str">
        <f>IF(OR(F165="Lead",J165="Lead"),"Lead",(IF(OR(OR(F165="",J165=""),AND(AND(NOT(F165="Lead"),J165="Galvanized Iron/Steel"),I165="")),"",IF(AND(OR(I165="Yes",I165="Don't Know"),J165="Galvanized Iron/Steel"),"Galvanized Requiring Replacement",IF(OR(F165="Unknown",J165="Unknown"),"Lead Status Unknown",IF(AND(F165="No System Owned Portion",J165="No Customer Owned Portion"),"","Non-Lead"))))))</f>
        <v>Non-Lead</v>
      </c>
      <c r="N165" t="s">
        <v>978</v>
      </c>
    </row>
    <row r="166" spans="1:14" x14ac:dyDescent="0.25">
      <c r="A166">
        <v>1022</v>
      </c>
      <c r="B166" t="s">
        <v>877</v>
      </c>
      <c r="C166">
        <v>35.532577000000003</v>
      </c>
      <c r="D166">
        <v>-95.109915999999998</v>
      </c>
      <c r="E166" t="s">
        <v>88</v>
      </c>
      <c r="F166" t="s">
        <v>100</v>
      </c>
      <c r="G166" t="s">
        <v>99</v>
      </c>
      <c r="H166"/>
      <c r="I166" t="s">
        <v>88</v>
      </c>
      <c r="J166" t="s">
        <v>100</v>
      </c>
      <c r="K166" t="s">
        <v>99</v>
      </c>
      <c r="L166"/>
      <c r="M166" s="57" t="str">
        <f>IF(OR(F166="Lead",J166="Lead"),"Lead",(IF(OR(OR(F166="",J166=""),AND(AND(NOT(F166="Lead"),J166="Galvanized Iron/Steel"),I166="")),"",IF(AND(OR(I166="Yes",I166="Don't Know"),J166="Galvanized Iron/Steel"),"Galvanized Requiring Replacement",IF(OR(F166="Unknown",J166="Unknown"),"Lead Status Unknown",IF(AND(F166="No System Owned Portion",J166="No Customer Owned Portion"),"","Non-Lead"))))))</f>
        <v>Non-Lead</v>
      </c>
      <c r="N166" t="s">
        <v>1261</v>
      </c>
    </row>
    <row r="167" spans="1:14" x14ac:dyDescent="0.25">
      <c r="A167">
        <v>1023</v>
      </c>
      <c r="B167" t="s">
        <v>893</v>
      </c>
      <c r="C167">
        <v>35.532577000000003</v>
      </c>
      <c r="D167">
        <v>-95.109915999999998</v>
      </c>
      <c r="E167" t="s">
        <v>88</v>
      </c>
      <c r="F167" t="s">
        <v>100</v>
      </c>
      <c r="G167" t="s">
        <v>96</v>
      </c>
      <c r="H167"/>
      <c r="I167" t="s">
        <v>88</v>
      </c>
      <c r="J167" t="s">
        <v>100</v>
      </c>
      <c r="K167" t="s">
        <v>96</v>
      </c>
      <c r="L167"/>
      <c r="M167" s="57" t="str">
        <f>IF(OR(F167="Lead",J167="Lead"),"Lead",(IF(OR(OR(F167="",J167=""),AND(AND(NOT(F167="Lead"),J167="Galvanized Iron/Steel"),I167="")),"",IF(AND(OR(I167="Yes",I167="Don't Know"),J167="Galvanized Iron/Steel"),"Galvanized Requiring Replacement",IF(OR(F167="Unknown",J167="Unknown"),"Lead Status Unknown",IF(AND(F167="No System Owned Portion",J167="No Customer Owned Portion"),"","Non-Lead"))))))</f>
        <v>Non-Lead</v>
      </c>
      <c r="N167" t="s">
        <v>1093</v>
      </c>
    </row>
    <row r="168" spans="1:14" x14ac:dyDescent="0.25">
      <c r="A168">
        <v>1030</v>
      </c>
      <c r="B168" t="s">
        <v>427</v>
      </c>
      <c r="C168">
        <v>35.531916000000002</v>
      </c>
      <c r="D168">
        <v>-95.115143000000003</v>
      </c>
      <c r="E168" t="s">
        <v>88</v>
      </c>
      <c r="F168" t="s">
        <v>100</v>
      </c>
      <c r="G168" t="s">
        <v>99</v>
      </c>
      <c r="H168" s="72">
        <v>40423</v>
      </c>
      <c r="I168" t="s">
        <v>88</v>
      </c>
      <c r="J168" t="s">
        <v>100</v>
      </c>
      <c r="K168" t="s">
        <v>99</v>
      </c>
      <c r="L168"/>
      <c r="M168" s="56" t="str">
        <f>IF(OR(F168="Lead",J168="Lead"),"Lead",(IF(OR(OR(F168="",J168=""),AND(AND(NOT(F168="Lead"),J168="Galvanized Iron/Steel"),I168="")),"",IF(AND(OR(I168="Yes",I168="Don't Know"),J168="Galvanized Iron/Steel"),"Galvanized Requiring Replacement",IF(OR(F168="Unknown",J168="Unknown"),"Lead Status Unknown",IF(AND(F168="No System Owned Portion",J168="No Customer Owned Portion"),"","Non-Lead"))))))</f>
        <v>Non-Lead</v>
      </c>
      <c r="N168" t="s">
        <v>1115</v>
      </c>
    </row>
    <row r="169" spans="1:14" x14ac:dyDescent="0.25">
      <c r="A169">
        <v>1031</v>
      </c>
      <c r="B169" t="s">
        <v>672</v>
      </c>
      <c r="C169">
        <v>35.532577000000003</v>
      </c>
      <c r="D169">
        <v>-95.109915999999998</v>
      </c>
      <c r="E169" t="s">
        <v>88</v>
      </c>
      <c r="F169" t="s">
        <v>100</v>
      </c>
      <c r="G169" t="s">
        <v>96</v>
      </c>
      <c r="H169"/>
      <c r="I169" t="s">
        <v>88</v>
      </c>
      <c r="J169" t="s">
        <v>100</v>
      </c>
      <c r="K169" t="s">
        <v>96</v>
      </c>
      <c r="L169"/>
      <c r="M169" s="56" t="str">
        <f>IF(OR(F169="Lead",J169="Lead"),"Lead",(IF(OR(OR(F169="",J169=""),AND(AND(NOT(F169="Lead"),J169="Galvanized Iron/Steel"),I169="")),"",IF(AND(OR(I169="Yes",I169="Don't Know"),J169="Galvanized Iron/Steel"),"Galvanized Requiring Replacement",IF(OR(F169="Unknown",J169="Unknown"),"Lead Status Unknown",IF(AND(F169="No System Owned Portion",J169="No Customer Owned Portion"),"","Non-Lead"))))))</f>
        <v>Non-Lead</v>
      </c>
      <c r="N169" t="s">
        <v>1102</v>
      </c>
    </row>
    <row r="170" spans="1:14" x14ac:dyDescent="0.25">
      <c r="A170">
        <v>1031.5</v>
      </c>
      <c r="B170" t="s">
        <v>758</v>
      </c>
      <c r="C170">
        <v>35.532577000000003</v>
      </c>
      <c r="D170">
        <v>-95.109915999999998</v>
      </c>
      <c r="E170" t="s">
        <v>88</v>
      </c>
      <c r="F170" t="s">
        <v>100</v>
      </c>
      <c r="G170" t="s">
        <v>99</v>
      </c>
      <c r="H170" s="72">
        <v>35069</v>
      </c>
      <c r="I170" t="s">
        <v>88</v>
      </c>
      <c r="J170" t="s">
        <v>100</v>
      </c>
      <c r="K170" t="s">
        <v>99</v>
      </c>
      <c r="L170"/>
      <c r="M170" s="56" t="str">
        <f>IF(OR(F170="Lead",J170="Lead"),"Lead",(IF(OR(OR(F170="",J170=""),AND(AND(NOT(F170="Lead"),J170="Galvanized Iron/Steel"),I170="")),"",IF(AND(OR(I170="Yes",I170="Don't Know"),J170="Galvanized Iron/Steel"),"Galvanized Requiring Replacement",IF(OR(F170="Unknown",J170="Unknown"),"Lead Status Unknown",IF(AND(F170="No System Owned Portion",J170="No Customer Owned Portion"),"","Non-Lead"))))))</f>
        <v>Non-Lead</v>
      </c>
      <c r="N170" t="s">
        <v>1223</v>
      </c>
    </row>
    <row r="171" spans="1:14" x14ac:dyDescent="0.25">
      <c r="A171">
        <v>1032</v>
      </c>
      <c r="B171" t="s">
        <v>878</v>
      </c>
      <c r="C171">
        <v>35.532577000000003</v>
      </c>
      <c r="D171">
        <v>-95.109915999999998</v>
      </c>
      <c r="E171" t="s">
        <v>88</v>
      </c>
      <c r="F171" t="s">
        <v>100</v>
      </c>
      <c r="G171" t="s">
        <v>99</v>
      </c>
      <c r="H171" s="72">
        <v>35388</v>
      </c>
      <c r="I171" t="s">
        <v>88</v>
      </c>
      <c r="J171" t="s">
        <v>100</v>
      </c>
      <c r="K171" t="s">
        <v>99</v>
      </c>
      <c r="L171"/>
      <c r="M171" s="56" t="str">
        <f>IF(OR(F171="Lead",J171="Lead"),"Lead",(IF(OR(OR(F171="",J171=""),AND(AND(NOT(F171="Lead"),J171="Galvanized Iron/Steel"),I171="")),"",IF(AND(OR(I171="Yes",I171="Don't Know"),J171="Galvanized Iron/Steel"),"Galvanized Requiring Replacement",IF(OR(F171="Unknown",J171="Unknown"),"Lead Status Unknown",IF(AND(F171="No System Owned Portion",J171="No Customer Owned Portion"),"","Non-Lead"))))))</f>
        <v>Non-Lead</v>
      </c>
      <c r="N171" t="s">
        <v>1262</v>
      </c>
    </row>
    <row r="172" spans="1:14" x14ac:dyDescent="0.25">
      <c r="A172">
        <v>1033</v>
      </c>
      <c r="B172" t="s">
        <v>668</v>
      </c>
      <c r="C172">
        <v>35.532577000000003</v>
      </c>
      <c r="D172">
        <v>-95.109915999999998</v>
      </c>
      <c r="E172" t="s">
        <v>88</v>
      </c>
      <c r="F172" t="s">
        <v>100</v>
      </c>
      <c r="G172" t="s">
        <v>96</v>
      </c>
      <c r="H172"/>
      <c r="I172" t="s">
        <v>88</v>
      </c>
      <c r="J172" t="s">
        <v>100</v>
      </c>
      <c r="K172" t="s">
        <v>96</v>
      </c>
      <c r="L172"/>
      <c r="M172" s="56" t="str">
        <f>IF(OR(F172="Lead",J172="Lead"),"Lead",(IF(OR(OR(F172="",J172=""),AND(AND(NOT(F172="Lead"),J172="Galvanized Iron/Steel"),I172="")),"",IF(AND(OR(I172="Yes",I172="Don't Know"),J172="Galvanized Iron/Steel"),"Galvanized Requiring Replacement",IF(OR(F172="Unknown",J172="Unknown"),"Lead Status Unknown",IF(AND(F172="No System Owned Portion",J172="No Customer Owned Portion"),"","Non-Lead"))))))</f>
        <v>Non-Lead</v>
      </c>
      <c r="N172" t="s">
        <v>1093</v>
      </c>
    </row>
    <row r="173" spans="1:14" x14ac:dyDescent="0.25">
      <c r="A173">
        <v>1035</v>
      </c>
      <c r="B173" t="s">
        <v>644</v>
      </c>
      <c r="C173">
        <v>35.532577000000003</v>
      </c>
      <c r="D173">
        <v>-95.109915999999998</v>
      </c>
      <c r="E173" t="s">
        <v>88</v>
      </c>
      <c r="F173" t="s">
        <v>100</v>
      </c>
      <c r="G173" t="s">
        <v>99</v>
      </c>
      <c r="H173" s="72">
        <v>38740</v>
      </c>
      <c r="I173" t="s">
        <v>88</v>
      </c>
      <c r="J173" t="s">
        <v>100</v>
      </c>
      <c r="K173" t="s">
        <v>99</v>
      </c>
      <c r="L173"/>
      <c r="M173" s="56" t="str">
        <f>IF(OR(F173="Lead",J173="Lead"),"Lead",(IF(OR(OR(F173="",J173=""),AND(AND(NOT(F173="Lead"),J173="Galvanized Iron/Steel"),I173="")),"",IF(AND(OR(I173="Yes",I173="Don't Know"),J173="Galvanized Iron/Steel"),"Galvanized Requiring Replacement",IF(OR(F173="Unknown",J173="Unknown"),"Lead Status Unknown",IF(AND(F173="No System Owned Portion",J173="No Customer Owned Portion"),"","Non-Lead"))))))</f>
        <v>Non-Lead</v>
      </c>
      <c r="N173" t="s">
        <v>1186</v>
      </c>
    </row>
    <row r="174" spans="1:14" x14ac:dyDescent="0.25">
      <c r="A174">
        <v>1036</v>
      </c>
      <c r="B174" t="s">
        <v>816</v>
      </c>
      <c r="C174">
        <v>35.800719000000001</v>
      </c>
      <c r="D174">
        <v>-95.257372000000004</v>
      </c>
      <c r="E174" t="s">
        <v>88</v>
      </c>
      <c r="F174" t="s">
        <v>100</v>
      </c>
      <c r="G174" t="s">
        <v>99</v>
      </c>
      <c r="H174" s="72">
        <v>41983</v>
      </c>
      <c r="I174" t="s">
        <v>88</v>
      </c>
      <c r="J174" t="s">
        <v>100</v>
      </c>
      <c r="K174" t="s">
        <v>99</v>
      </c>
      <c r="L174"/>
      <c r="M174" s="57" t="str">
        <f>IF(OR(F174="Lead",J174="Lead"),"Lead",(IF(OR(OR(F174="",J174=""),AND(AND(NOT(F174="Lead"),J174="Galvanized Iron/Steel"),I174="")),"",IF(AND(OR(I174="Yes",I174="Don't Know"),J174="Galvanized Iron/Steel"),"Galvanized Requiring Replacement",IF(OR(F174="Unknown",J174="Unknown"),"Lead Status Unknown",IF(AND(F174="No System Owned Portion",J174="No Customer Owned Portion"),"","Non-Lead"))))))</f>
        <v>Non-Lead</v>
      </c>
      <c r="N174" t="s">
        <v>1240</v>
      </c>
    </row>
    <row r="175" spans="1:14" x14ac:dyDescent="0.25">
      <c r="A175">
        <v>1038</v>
      </c>
      <c r="B175" t="s">
        <v>875</v>
      </c>
      <c r="C175">
        <v>35.800665000000002</v>
      </c>
      <c r="D175">
        <v>-95.257485000000003</v>
      </c>
      <c r="E175" t="s">
        <v>88</v>
      </c>
      <c r="F175" t="s">
        <v>100</v>
      </c>
      <c r="G175" t="s">
        <v>99</v>
      </c>
      <c r="H175" s="72">
        <v>38610</v>
      </c>
      <c r="I175" t="s">
        <v>88</v>
      </c>
      <c r="J175" t="s">
        <v>100</v>
      </c>
      <c r="K175" t="s">
        <v>99</v>
      </c>
      <c r="L175"/>
      <c r="M175" s="57" t="str">
        <f>IF(OR(F175="Lead",J175="Lead"),"Lead",(IF(OR(OR(F175="",J175=""),AND(AND(NOT(F175="Lead"),J175="Galvanized Iron/Steel"),I175="")),"",IF(AND(OR(I175="Yes",I175="Don't Know"),J175="Galvanized Iron/Steel"),"Galvanized Requiring Replacement",IF(OR(F175="Unknown",J175="Unknown"),"Lead Status Unknown",IF(AND(F175="No System Owned Portion",J175="No Customer Owned Portion"),"","Non-Lead"))))))</f>
        <v>Non-Lead</v>
      </c>
      <c r="N175" t="s">
        <v>1259</v>
      </c>
    </row>
    <row r="176" spans="1:14" x14ac:dyDescent="0.25">
      <c r="A176">
        <v>1039</v>
      </c>
      <c r="B176" t="s">
        <v>876</v>
      </c>
      <c r="C176">
        <v>35.532577000000003</v>
      </c>
      <c r="D176">
        <v>-95.109915999999998</v>
      </c>
      <c r="E176" t="s">
        <v>88</v>
      </c>
      <c r="F176" t="s">
        <v>100</v>
      </c>
      <c r="G176" t="s">
        <v>96</v>
      </c>
      <c r="H176"/>
      <c r="I176" t="s">
        <v>88</v>
      </c>
      <c r="J176" t="s">
        <v>100</v>
      </c>
      <c r="K176" t="s">
        <v>96</v>
      </c>
      <c r="L176"/>
      <c r="M176" s="56" t="str">
        <f>IF(OR(F176="Lead",J176="Lead"),"Lead",(IF(OR(OR(F176="",J176=""),AND(AND(NOT(F176="Lead"),J176="Galvanized Iron/Steel"),I176="")),"",IF(AND(OR(I176="Yes",I176="Don't Know"),J176="Galvanized Iron/Steel"),"Galvanized Requiring Replacement",IF(OR(F176="Unknown",J176="Unknown"),"Lead Status Unknown",IF(AND(F176="No System Owned Portion",J176="No Customer Owned Portion"),"","Non-Lead"))))))</f>
        <v>Non-Lead</v>
      </c>
      <c r="N176" t="s">
        <v>1260</v>
      </c>
    </row>
    <row r="177" spans="1:14" x14ac:dyDescent="0.25">
      <c r="A177">
        <v>1040</v>
      </c>
      <c r="B177" t="s">
        <v>296</v>
      </c>
      <c r="C177">
        <v>35.760531999999998</v>
      </c>
      <c r="D177">
        <v>-95.361130000000003</v>
      </c>
      <c r="E177" t="s">
        <v>88</v>
      </c>
      <c r="F177" t="s">
        <v>100</v>
      </c>
      <c r="G177" t="s">
        <v>99</v>
      </c>
      <c r="H177" s="72">
        <v>41206</v>
      </c>
      <c r="I177" t="s">
        <v>88</v>
      </c>
      <c r="J177" t="s">
        <v>100</v>
      </c>
      <c r="K177" t="s">
        <v>99</v>
      </c>
      <c r="L177"/>
      <c r="M177" s="57" t="str">
        <f>IF(OR(F177="Lead",J177="Lead"),"Lead",(IF(OR(OR(F177="",J177=""),AND(AND(NOT(F177="Lead"),J177="Galvanized Iron/Steel"),I177="")),"",IF(AND(OR(I177="Yes",I177="Don't Know"),J177="Galvanized Iron/Steel"),"Galvanized Requiring Replacement",IF(OR(F177="Unknown",J177="Unknown"),"Lead Status Unknown",IF(AND(F177="No System Owned Portion",J177="No Customer Owned Portion"),"","Non-Lead"))))))</f>
        <v>Non-Lead</v>
      </c>
      <c r="N177" t="s">
        <v>1053</v>
      </c>
    </row>
    <row r="178" spans="1:14" x14ac:dyDescent="0.25">
      <c r="A178">
        <v>1040.5</v>
      </c>
      <c r="B178" t="s">
        <v>354</v>
      </c>
      <c r="C178">
        <v>35.537474000000003</v>
      </c>
      <c r="D178">
        <v>-95.108379999999997</v>
      </c>
      <c r="E178" t="s">
        <v>88</v>
      </c>
      <c r="F178" t="s">
        <v>100</v>
      </c>
      <c r="G178" t="s">
        <v>99</v>
      </c>
      <c r="H178" s="72">
        <v>43629</v>
      </c>
      <c r="I178" t="s">
        <v>88</v>
      </c>
      <c r="J178" t="s">
        <v>100</v>
      </c>
      <c r="K178" t="s">
        <v>99</v>
      </c>
      <c r="L178"/>
      <c r="M178" s="57" t="str">
        <f>IF(OR(F178="Lead",J178="Lead"),"Lead",(IF(OR(OR(F178="",J178=""),AND(AND(NOT(F178="Lead"),J178="Galvanized Iron/Steel"),I178="")),"",IF(AND(OR(I178="Yes",I178="Don't Know"),J178="Galvanized Iron/Steel"),"Galvanized Requiring Replacement",IF(OR(F178="Unknown",J178="Unknown"),"Lead Status Unknown",IF(AND(F178="No System Owned Portion",J178="No Customer Owned Portion"),"","Non-Lead"))))))</f>
        <v>Non-Lead</v>
      </c>
      <c r="N178" t="s">
        <v>1079</v>
      </c>
    </row>
    <row r="179" spans="1:14" x14ac:dyDescent="0.25">
      <c r="A179">
        <v>1041</v>
      </c>
      <c r="B179" t="s">
        <v>355</v>
      </c>
      <c r="C179">
        <v>35.537474000000003</v>
      </c>
      <c r="D179">
        <v>-95.108379999999997</v>
      </c>
      <c r="E179" t="s">
        <v>88</v>
      </c>
      <c r="F179" t="s">
        <v>100</v>
      </c>
      <c r="G179" t="s">
        <v>99</v>
      </c>
      <c r="H179"/>
      <c r="I179" t="s">
        <v>88</v>
      </c>
      <c r="J179" t="s">
        <v>100</v>
      </c>
      <c r="K179" t="s">
        <v>99</v>
      </c>
      <c r="L179"/>
      <c r="M179" s="56" t="str">
        <f>IF(OR(F179="Lead",J179="Lead"),"Lead",(IF(OR(OR(F179="",J179=""),AND(AND(NOT(F179="Lead"),J179="Galvanized Iron/Steel"),I179="")),"",IF(AND(OR(I179="Yes",I179="Don't Know"),J179="Galvanized Iron/Steel"),"Galvanized Requiring Replacement",IF(OR(F179="Unknown",J179="Unknown"),"Lead Status Unknown",IF(AND(F179="No System Owned Portion",J179="No Customer Owned Portion"),"","Non-Lead"))))))</f>
        <v>Non-Lead</v>
      </c>
      <c r="N179" t="s">
        <v>1080</v>
      </c>
    </row>
    <row r="180" spans="1:14" x14ac:dyDescent="0.25">
      <c r="A180">
        <v>1042</v>
      </c>
      <c r="B180" t="s">
        <v>356</v>
      </c>
      <c r="C180">
        <v>35.537474000000003</v>
      </c>
      <c r="D180">
        <v>-95.108379999999997</v>
      </c>
      <c r="E180" t="s">
        <v>88</v>
      </c>
      <c r="F180" t="s">
        <v>100</v>
      </c>
      <c r="G180" t="s">
        <v>99</v>
      </c>
      <c r="H180"/>
      <c r="I180" t="s">
        <v>88</v>
      </c>
      <c r="J180" t="s">
        <v>100</v>
      </c>
      <c r="K180" t="s">
        <v>99</v>
      </c>
      <c r="L180"/>
      <c r="M180" s="57" t="str">
        <f>IF(OR(F180="Lead",J180="Lead"),"Lead",(IF(OR(OR(F180="",J180=""),AND(AND(NOT(F180="Lead"),J180="Galvanized Iron/Steel"),I180="")),"",IF(AND(OR(I180="Yes",I180="Don't Know"),J180="Galvanized Iron/Steel"),"Galvanized Requiring Replacement",IF(OR(F180="Unknown",J180="Unknown"),"Lead Status Unknown",IF(AND(F180="No System Owned Portion",J180="No Customer Owned Portion"),"","Non-Lead"))))))</f>
        <v>Non-Lead</v>
      </c>
      <c r="N180" t="s">
        <v>1080</v>
      </c>
    </row>
    <row r="181" spans="1:14" x14ac:dyDescent="0.25">
      <c r="A181">
        <v>1042.0999999999999</v>
      </c>
      <c r="B181" t="s">
        <v>357</v>
      </c>
      <c r="C181">
        <v>35.537474000000003</v>
      </c>
      <c r="D181">
        <v>-95.108379999999997</v>
      </c>
      <c r="E181" t="s">
        <v>88</v>
      </c>
      <c r="F181" t="s">
        <v>100</v>
      </c>
      <c r="G181" t="s">
        <v>99</v>
      </c>
      <c r="H181"/>
      <c r="I181" t="s">
        <v>88</v>
      </c>
      <c r="J181" t="s">
        <v>100</v>
      </c>
      <c r="K181" t="s">
        <v>99</v>
      </c>
      <c r="L181"/>
      <c r="M181" s="56" t="str">
        <f>IF(OR(F181="Lead",J181="Lead"),"Lead",(IF(OR(OR(F181="",J181=""),AND(AND(NOT(F181="Lead"),J181="Galvanized Iron/Steel"),I181="")),"",IF(AND(OR(I181="Yes",I181="Don't Know"),J181="Galvanized Iron/Steel"),"Galvanized Requiring Replacement",IF(OR(F181="Unknown",J181="Unknown"),"Lead Status Unknown",IF(AND(F181="No System Owned Portion",J181="No Customer Owned Portion"),"","Non-Lead"))))))</f>
        <v>Non-Lead</v>
      </c>
      <c r="N181" t="s">
        <v>1080</v>
      </c>
    </row>
    <row r="182" spans="1:14" x14ac:dyDescent="0.25">
      <c r="A182">
        <v>1042.5</v>
      </c>
      <c r="B182" t="s">
        <v>358</v>
      </c>
      <c r="C182">
        <v>35.537474000000003</v>
      </c>
      <c r="D182">
        <v>-95.108379999999997</v>
      </c>
      <c r="E182" t="s">
        <v>88</v>
      </c>
      <c r="F182" t="s">
        <v>100</v>
      </c>
      <c r="G182" t="s">
        <v>99</v>
      </c>
      <c r="H182"/>
      <c r="I182" t="s">
        <v>88</v>
      </c>
      <c r="J182" t="s">
        <v>100</v>
      </c>
      <c r="K182" t="s">
        <v>99</v>
      </c>
      <c r="L182"/>
      <c r="M182" s="57" t="str">
        <f>IF(OR(F182="Lead",J182="Lead"),"Lead",(IF(OR(OR(F182="",J182=""),AND(AND(NOT(F182="Lead"),J182="Galvanized Iron/Steel"),I182="")),"",IF(AND(OR(I182="Yes",I182="Don't Know"),J182="Galvanized Iron/Steel"),"Galvanized Requiring Replacement",IF(OR(F182="Unknown",J182="Unknown"),"Lead Status Unknown",IF(AND(F182="No System Owned Portion",J182="No Customer Owned Portion"),"","Non-Lead"))))))</f>
        <v>Non-Lead</v>
      </c>
      <c r="N182" t="s">
        <v>1080</v>
      </c>
    </row>
    <row r="183" spans="1:14" x14ac:dyDescent="0.25">
      <c r="A183">
        <v>1042.7</v>
      </c>
      <c r="B183" t="s">
        <v>308</v>
      </c>
      <c r="C183">
        <v>35.761705999999997</v>
      </c>
      <c r="D183">
        <v>-95.359943999999999</v>
      </c>
      <c r="E183" t="s">
        <v>88</v>
      </c>
      <c r="F183" t="s">
        <v>100</v>
      </c>
      <c r="G183" t="s">
        <v>99</v>
      </c>
      <c r="H183" s="72">
        <v>42052</v>
      </c>
      <c r="I183" t="s">
        <v>88</v>
      </c>
      <c r="J183" t="s">
        <v>100</v>
      </c>
      <c r="K183" t="s">
        <v>99</v>
      </c>
      <c r="L183"/>
      <c r="M183" s="57" t="str">
        <f>IF(OR(F183="Lead",J183="Lead"),"Lead",(IF(OR(OR(F183="",J183=""),AND(AND(NOT(F183="Lead"),J183="Galvanized Iron/Steel"),I183="")),"",IF(AND(OR(I183="Yes",I183="Don't Know"),J183="Galvanized Iron/Steel"),"Galvanized Requiring Replacement",IF(OR(F183="Unknown",J183="Unknown"),"Lead Status Unknown",IF(AND(F183="No System Owned Portion",J183="No Customer Owned Portion"),"","Non-Lead"))))))</f>
        <v>Non-Lead</v>
      </c>
      <c r="N183" t="s">
        <v>1060</v>
      </c>
    </row>
    <row r="184" spans="1:14" x14ac:dyDescent="0.25">
      <c r="A184">
        <v>1043</v>
      </c>
      <c r="B184" t="s">
        <v>359</v>
      </c>
      <c r="C184">
        <v>35.537474000000003</v>
      </c>
      <c r="D184">
        <v>-95.108379999999997</v>
      </c>
      <c r="E184" t="s">
        <v>88</v>
      </c>
      <c r="F184" t="s">
        <v>100</v>
      </c>
      <c r="G184" t="s">
        <v>99</v>
      </c>
      <c r="H184"/>
      <c r="I184" t="s">
        <v>88</v>
      </c>
      <c r="J184" t="s">
        <v>100</v>
      </c>
      <c r="K184" t="s">
        <v>99</v>
      </c>
      <c r="L184"/>
      <c r="M184" s="56" t="str">
        <f>IF(OR(F184="Lead",J184="Lead"),"Lead",(IF(OR(OR(F184="",J184=""),AND(AND(NOT(F184="Lead"),J184="Galvanized Iron/Steel"),I184="")),"",IF(AND(OR(I184="Yes",I184="Don't Know"),J184="Galvanized Iron/Steel"),"Galvanized Requiring Replacement",IF(OR(F184="Unknown",J184="Unknown"),"Lead Status Unknown",IF(AND(F184="No System Owned Portion",J184="No Customer Owned Portion"),"","Non-Lead"))))))</f>
        <v>Non-Lead</v>
      </c>
      <c r="N184" t="s">
        <v>1080</v>
      </c>
    </row>
    <row r="185" spans="1:14" x14ac:dyDescent="0.25">
      <c r="A185">
        <v>1043.3</v>
      </c>
      <c r="B185" t="s">
        <v>324</v>
      </c>
      <c r="C185">
        <v>35.760874000000001</v>
      </c>
      <c r="D185">
        <v>-95.360798000000003</v>
      </c>
      <c r="E185" t="s">
        <v>88</v>
      </c>
      <c r="F185" t="s">
        <v>100</v>
      </c>
      <c r="G185" t="s">
        <v>99</v>
      </c>
      <c r="H185" s="72">
        <v>41848</v>
      </c>
      <c r="I185" t="s">
        <v>88</v>
      </c>
      <c r="J185" t="s">
        <v>100</v>
      </c>
      <c r="K185" t="s">
        <v>99</v>
      </c>
      <c r="L185"/>
      <c r="M185" s="57" t="str">
        <f>IF(OR(F185="Lead",J185="Lead"),"Lead",(IF(OR(OR(F185="",J185=""),AND(AND(NOT(F185="Lead"),J185="Galvanized Iron/Steel"),I185="")),"",IF(AND(OR(I185="Yes",I185="Don't Know"),J185="Galvanized Iron/Steel"),"Galvanized Requiring Replacement",IF(OR(F185="Unknown",J185="Unknown"),"Lead Status Unknown",IF(AND(F185="No System Owned Portion",J185="No Customer Owned Portion"),"","Non-Lead"))))))</f>
        <v>Non-Lead</v>
      </c>
      <c r="N185" t="s">
        <v>1065</v>
      </c>
    </row>
    <row r="186" spans="1:14" x14ac:dyDescent="0.25">
      <c r="A186">
        <v>1043.5</v>
      </c>
      <c r="B186" t="s">
        <v>360</v>
      </c>
      <c r="C186">
        <v>35.537474000000003</v>
      </c>
      <c r="D186">
        <v>-95.108379999999997</v>
      </c>
      <c r="E186" t="s">
        <v>88</v>
      </c>
      <c r="F186" t="s">
        <v>100</v>
      </c>
      <c r="G186" t="s">
        <v>99</v>
      </c>
      <c r="H186"/>
      <c r="I186" t="s">
        <v>88</v>
      </c>
      <c r="J186" t="s">
        <v>100</v>
      </c>
      <c r="K186" t="s">
        <v>99</v>
      </c>
      <c r="L186"/>
      <c r="M186" s="57" t="str">
        <f>IF(OR(F186="Lead",J186="Lead"),"Lead",(IF(OR(OR(F186="",J186=""),AND(AND(NOT(F186="Lead"),J186="Galvanized Iron/Steel"),I186="")),"",IF(AND(OR(I186="Yes",I186="Don't Know"),J186="Galvanized Iron/Steel"),"Galvanized Requiring Replacement",IF(OR(F186="Unknown",J186="Unknown"),"Lead Status Unknown",IF(AND(F186="No System Owned Portion",J186="No Customer Owned Portion"),"","Non-Lead"))))))</f>
        <v>Non-Lead</v>
      </c>
      <c r="N186" t="s">
        <v>1081</v>
      </c>
    </row>
    <row r="187" spans="1:14" x14ac:dyDescent="0.25">
      <c r="A187">
        <v>1046</v>
      </c>
      <c r="B187" t="s">
        <v>270</v>
      </c>
      <c r="C187">
        <v>35.532577000000003</v>
      </c>
      <c r="D187">
        <v>-95.109915999999998</v>
      </c>
      <c r="E187" t="s">
        <v>88</v>
      </c>
      <c r="F187" t="s">
        <v>100</v>
      </c>
      <c r="G187" t="s">
        <v>99</v>
      </c>
      <c r="H187" s="72">
        <v>36626</v>
      </c>
      <c r="I187" t="s">
        <v>88</v>
      </c>
      <c r="J187" t="s">
        <v>100</v>
      </c>
      <c r="K187" t="s">
        <v>99</v>
      </c>
      <c r="L187"/>
      <c r="M187" s="57" t="str">
        <f>IF(OR(F187="Lead",J187="Lead"),"Lead",(IF(OR(OR(F187="",J187=""),AND(AND(NOT(F187="Lead"),J187="Galvanized Iron/Steel"),I187="")),"",IF(AND(OR(I187="Yes",I187="Don't Know"),J187="Galvanized Iron/Steel"),"Galvanized Requiring Replacement",IF(OR(F187="Unknown",J187="Unknown"),"Lead Status Unknown",IF(AND(F187="No System Owned Portion",J187="No Customer Owned Portion"),"","Non-Lead"))))))</f>
        <v>Non-Lead</v>
      </c>
      <c r="N187" t="s">
        <v>1044</v>
      </c>
    </row>
    <row r="188" spans="1:14" x14ac:dyDescent="0.25">
      <c r="A188">
        <v>1047</v>
      </c>
      <c r="B188" t="s">
        <v>361</v>
      </c>
      <c r="C188">
        <v>35.537474000000003</v>
      </c>
      <c r="D188">
        <v>-95.108379999999997</v>
      </c>
      <c r="E188" t="s">
        <v>88</v>
      </c>
      <c r="F188" t="s">
        <v>100</v>
      </c>
      <c r="G188" t="s">
        <v>99</v>
      </c>
      <c r="H188"/>
      <c r="I188" t="s">
        <v>88</v>
      </c>
      <c r="J188" t="s">
        <v>100</v>
      </c>
      <c r="K188" t="s">
        <v>99</v>
      </c>
      <c r="L188"/>
      <c r="M188" s="56" t="str">
        <f>IF(OR(F188="Lead",J188="Lead"),"Lead",(IF(OR(OR(F188="",J188=""),AND(AND(NOT(F188="Lead"),J188="Galvanized Iron/Steel"),I188="")),"",IF(AND(OR(I188="Yes",I188="Don't Know"),J188="Galvanized Iron/Steel"),"Galvanized Requiring Replacement",IF(OR(F188="Unknown",J188="Unknown"),"Lead Status Unknown",IF(AND(F188="No System Owned Portion",J188="No Customer Owned Portion"),"","Non-Lead"))))))</f>
        <v>Non-Lead</v>
      </c>
      <c r="N188" t="s">
        <v>1080</v>
      </c>
    </row>
    <row r="189" spans="1:14" x14ac:dyDescent="0.25">
      <c r="A189">
        <v>1048</v>
      </c>
      <c r="B189" t="s">
        <v>362</v>
      </c>
      <c r="C189">
        <v>35.537474000000003</v>
      </c>
      <c r="D189">
        <v>-95.108379999999997</v>
      </c>
      <c r="E189" t="s">
        <v>88</v>
      </c>
      <c r="F189" t="s">
        <v>100</v>
      </c>
      <c r="G189" t="s">
        <v>99</v>
      </c>
      <c r="H189"/>
      <c r="I189" t="s">
        <v>88</v>
      </c>
      <c r="J189" t="s">
        <v>100</v>
      </c>
      <c r="K189" t="s">
        <v>99</v>
      </c>
      <c r="L189"/>
      <c r="M189" s="57" t="str">
        <f>IF(OR(F189="Lead",J189="Lead"),"Lead",(IF(OR(OR(F189="",J189=""),AND(AND(NOT(F189="Lead"),J189="Galvanized Iron/Steel"),I189="")),"",IF(AND(OR(I189="Yes",I189="Don't Know"),J189="Galvanized Iron/Steel"),"Galvanized Requiring Replacement",IF(OR(F189="Unknown",J189="Unknown"),"Lead Status Unknown",IF(AND(F189="No System Owned Portion",J189="No Customer Owned Portion"),"","Non-Lead"))))))</f>
        <v>Non-Lead</v>
      </c>
      <c r="N189" t="s">
        <v>1080</v>
      </c>
    </row>
    <row r="190" spans="1:14" x14ac:dyDescent="0.25">
      <c r="A190">
        <v>1049</v>
      </c>
      <c r="B190" t="s">
        <v>363</v>
      </c>
      <c r="C190">
        <v>35.537474000000003</v>
      </c>
      <c r="D190">
        <v>-95.108379999999997</v>
      </c>
      <c r="E190" t="s">
        <v>88</v>
      </c>
      <c r="F190" t="s">
        <v>100</v>
      </c>
      <c r="G190" t="s">
        <v>99</v>
      </c>
      <c r="H190"/>
      <c r="I190" t="s">
        <v>88</v>
      </c>
      <c r="J190" t="s">
        <v>100</v>
      </c>
      <c r="K190" t="s">
        <v>99</v>
      </c>
      <c r="L190"/>
      <c r="M190" s="56" t="str">
        <f>IF(OR(F190="Lead",J190="Lead"),"Lead",(IF(OR(OR(F190="",J190=""),AND(AND(NOT(F190="Lead"),J190="Galvanized Iron/Steel"),I190="")),"",IF(AND(OR(I190="Yes",I190="Don't Know"),J190="Galvanized Iron/Steel"),"Galvanized Requiring Replacement",IF(OR(F190="Unknown",J190="Unknown"),"Lead Status Unknown",IF(AND(F190="No System Owned Portion",J190="No Customer Owned Portion"),"","Non-Lead"))))))</f>
        <v>Non-Lead</v>
      </c>
      <c r="N190" t="s">
        <v>1080</v>
      </c>
    </row>
    <row r="191" spans="1:14" x14ac:dyDescent="0.25">
      <c r="A191">
        <v>1050</v>
      </c>
      <c r="B191" t="s">
        <v>364</v>
      </c>
      <c r="C191">
        <v>35.537474000000003</v>
      </c>
      <c r="D191">
        <v>-95.108379999999997</v>
      </c>
      <c r="E191" t="s">
        <v>88</v>
      </c>
      <c r="F191" t="s">
        <v>100</v>
      </c>
      <c r="G191" t="s">
        <v>99</v>
      </c>
      <c r="H191"/>
      <c r="I191" t="s">
        <v>88</v>
      </c>
      <c r="J191" t="s">
        <v>100</v>
      </c>
      <c r="K191" t="s">
        <v>99</v>
      </c>
      <c r="L191"/>
      <c r="M191" s="57" t="str">
        <f>IF(OR(F191="Lead",J191="Lead"),"Lead",(IF(OR(OR(F191="",J191=""),AND(AND(NOT(F191="Lead"),J191="Galvanized Iron/Steel"),I191="")),"",IF(AND(OR(I191="Yes",I191="Don't Know"),J191="Galvanized Iron/Steel"),"Galvanized Requiring Replacement",IF(OR(F191="Unknown",J191="Unknown"),"Lead Status Unknown",IF(AND(F191="No System Owned Portion",J191="No Customer Owned Portion"),"","Non-Lead"))))))</f>
        <v>Non-Lead</v>
      </c>
      <c r="N191" t="s">
        <v>1080</v>
      </c>
    </row>
    <row r="192" spans="1:14" x14ac:dyDescent="0.25">
      <c r="A192">
        <v>1051</v>
      </c>
      <c r="B192" t="s">
        <v>365</v>
      </c>
      <c r="C192">
        <v>35.537474000000003</v>
      </c>
      <c r="D192">
        <v>-95.108379999999997</v>
      </c>
      <c r="E192" t="s">
        <v>88</v>
      </c>
      <c r="F192" t="s">
        <v>100</v>
      </c>
      <c r="G192" t="s">
        <v>99</v>
      </c>
      <c r="H192"/>
      <c r="I192" t="s">
        <v>88</v>
      </c>
      <c r="J192" t="s">
        <v>100</v>
      </c>
      <c r="K192" t="s">
        <v>99</v>
      </c>
      <c r="L192"/>
      <c r="M192" s="56" t="str">
        <f>IF(OR(F192="Lead",J192="Lead"),"Lead",(IF(OR(OR(F192="",J192=""),AND(AND(NOT(F192="Lead"),J192="Galvanized Iron/Steel"),I192="")),"",IF(AND(OR(I192="Yes",I192="Don't Know"),J192="Galvanized Iron/Steel"),"Galvanized Requiring Replacement",IF(OR(F192="Unknown",J192="Unknown"),"Lead Status Unknown",IF(AND(F192="No System Owned Portion",J192="No Customer Owned Portion"),"","Non-Lead"))))))</f>
        <v>Non-Lead</v>
      </c>
      <c r="N192" t="s">
        <v>1080</v>
      </c>
    </row>
    <row r="193" spans="1:14" x14ac:dyDescent="0.25">
      <c r="A193">
        <v>1052</v>
      </c>
      <c r="B193" t="s">
        <v>366</v>
      </c>
      <c r="C193">
        <v>35.537474000000003</v>
      </c>
      <c r="D193">
        <v>-95.108379999999997</v>
      </c>
      <c r="E193" t="s">
        <v>88</v>
      </c>
      <c r="F193" t="s">
        <v>100</v>
      </c>
      <c r="G193" t="s">
        <v>99</v>
      </c>
      <c r="H193"/>
      <c r="I193" t="s">
        <v>88</v>
      </c>
      <c r="J193" t="s">
        <v>100</v>
      </c>
      <c r="K193" t="s">
        <v>99</v>
      </c>
      <c r="L193"/>
      <c r="M193" s="57" t="str">
        <f>IF(OR(F193="Lead",J193="Lead"),"Lead",(IF(OR(OR(F193="",J193=""),AND(AND(NOT(F193="Lead"),J193="Galvanized Iron/Steel"),I193="")),"",IF(AND(OR(I193="Yes",I193="Don't Know"),J193="Galvanized Iron/Steel"),"Galvanized Requiring Replacement",IF(OR(F193="Unknown",J193="Unknown"),"Lead Status Unknown",IF(AND(F193="No System Owned Portion",J193="No Customer Owned Portion"),"","Non-Lead"))))))</f>
        <v>Non-Lead</v>
      </c>
      <c r="N193" t="s">
        <v>1080</v>
      </c>
    </row>
    <row r="194" spans="1:14" x14ac:dyDescent="0.25">
      <c r="A194">
        <v>1053</v>
      </c>
      <c r="B194" t="s">
        <v>367</v>
      </c>
      <c r="C194">
        <v>35.537474000000003</v>
      </c>
      <c r="D194">
        <v>-95.108379999999997</v>
      </c>
      <c r="E194" t="s">
        <v>88</v>
      </c>
      <c r="F194" t="s">
        <v>100</v>
      </c>
      <c r="G194" t="s">
        <v>99</v>
      </c>
      <c r="H194"/>
      <c r="I194" t="s">
        <v>88</v>
      </c>
      <c r="J194" t="s">
        <v>100</v>
      </c>
      <c r="K194" t="s">
        <v>99</v>
      </c>
      <c r="L194"/>
      <c r="M194" s="56" t="str">
        <f>IF(OR(F194="Lead",J194="Lead"),"Lead",(IF(OR(OR(F194="",J194=""),AND(AND(NOT(F194="Lead"),J194="Galvanized Iron/Steel"),I194="")),"",IF(AND(OR(I194="Yes",I194="Don't Know"),J194="Galvanized Iron/Steel"),"Galvanized Requiring Replacement",IF(OR(F194="Unknown",J194="Unknown"),"Lead Status Unknown",IF(AND(F194="No System Owned Portion",J194="No Customer Owned Portion"),"","Non-Lead"))))))</f>
        <v>Non-Lead</v>
      </c>
      <c r="N194" t="s">
        <v>1080</v>
      </c>
    </row>
    <row r="195" spans="1:14" x14ac:dyDescent="0.25">
      <c r="A195">
        <v>1060</v>
      </c>
      <c r="B195" t="s">
        <v>368</v>
      </c>
      <c r="C195">
        <v>35.537528000000002</v>
      </c>
      <c r="D195">
        <v>-95.108265000000003</v>
      </c>
      <c r="E195" t="s">
        <v>88</v>
      </c>
      <c r="F195" t="s">
        <v>100</v>
      </c>
      <c r="G195" t="s">
        <v>99</v>
      </c>
      <c r="H195" s="72">
        <v>34525</v>
      </c>
      <c r="I195" t="s">
        <v>88</v>
      </c>
      <c r="J195" t="s">
        <v>100</v>
      </c>
      <c r="K195" t="s">
        <v>99</v>
      </c>
      <c r="L195"/>
      <c r="M195" s="57" t="str">
        <f>IF(OR(F195="Lead",J195="Lead"),"Lead",(IF(OR(OR(F195="",J195=""),AND(AND(NOT(F195="Lead"),J195="Galvanized Iron/Steel"),I195="")),"",IF(AND(OR(I195="Yes",I195="Don't Know"),J195="Galvanized Iron/Steel"),"Galvanized Requiring Replacement",IF(OR(F195="Unknown",J195="Unknown"),"Lead Status Unknown",IF(AND(F195="No System Owned Portion",J195="No Customer Owned Portion"),"","Non-Lead"))))))</f>
        <v>Non-Lead</v>
      </c>
      <c r="N195" t="s">
        <v>1082</v>
      </c>
    </row>
    <row r="196" spans="1:14" x14ac:dyDescent="0.25">
      <c r="A196">
        <v>1066</v>
      </c>
      <c r="B196" t="s">
        <v>186</v>
      </c>
      <c r="C196">
        <v>35.531916000000002</v>
      </c>
      <c r="D196">
        <v>-95.115143000000003</v>
      </c>
      <c r="E196" t="s">
        <v>93</v>
      </c>
      <c r="F196" t="s">
        <v>100</v>
      </c>
      <c r="G196" t="s">
        <v>111</v>
      </c>
      <c r="H196"/>
      <c r="I196" t="s">
        <v>93</v>
      </c>
      <c r="J196" t="s">
        <v>100</v>
      </c>
      <c r="K196" t="s">
        <v>111</v>
      </c>
      <c r="L196"/>
      <c r="M196" s="57" t="str">
        <f>IF(OR(F196="Lead",J196="Lead"),"Lead",(IF(OR(OR(F196="",J196=""),AND(AND(NOT(F196="Lead"),J196="Galvanized Iron/Steel"),I196="")),"",IF(AND(OR(I196="Yes",I196="Don't Know"),J196="Galvanized Iron/Steel"),"Galvanized Requiring Replacement",IF(OR(F196="Unknown",J196="Unknown"),"Lead Status Unknown",IF(AND(F196="No System Owned Portion",J196="No Customer Owned Portion"),"","Non-Lead"))))))</f>
        <v>Non-Lead</v>
      </c>
      <c r="N196" t="s">
        <v>976</v>
      </c>
    </row>
    <row r="197" spans="1:14" x14ac:dyDescent="0.25">
      <c r="A197">
        <v>1080</v>
      </c>
      <c r="B197" t="s">
        <v>299</v>
      </c>
      <c r="C197">
        <v>35.760531999999998</v>
      </c>
      <c r="D197">
        <v>-95.361130000000003</v>
      </c>
      <c r="E197" t="s">
        <v>88</v>
      </c>
      <c r="F197" t="s">
        <v>100</v>
      </c>
      <c r="G197" t="s">
        <v>99</v>
      </c>
      <c r="H197" s="72">
        <v>34043</v>
      </c>
      <c r="I197" t="s">
        <v>88</v>
      </c>
      <c r="J197" t="s">
        <v>100</v>
      </c>
      <c r="K197" t="s">
        <v>99</v>
      </c>
      <c r="L197"/>
      <c r="M197" s="56" t="str">
        <f>IF(OR(F197="Lead",J197="Lead"),"Lead",(IF(OR(OR(F197="",J197=""),AND(AND(NOT(F197="Lead"),J197="Galvanized Iron/Steel"),I197="")),"",IF(AND(OR(I197="Yes",I197="Don't Know"),J197="Galvanized Iron/Steel"),"Galvanized Requiring Replacement",IF(OR(F197="Unknown",J197="Unknown"),"Lead Status Unknown",IF(AND(F197="No System Owned Portion",J197="No Customer Owned Portion"),"","Non-Lead"))))))</f>
        <v>Non-Lead</v>
      </c>
      <c r="N197" t="s">
        <v>1056</v>
      </c>
    </row>
    <row r="198" spans="1:14" x14ac:dyDescent="0.25">
      <c r="A198">
        <v>1090</v>
      </c>
      <c r="B198" t="s">
        <v>297</v>
      </c>
      <c r="C198">
        <v>35.760531999999998</v>
      </c>
      <c r="D198">
        <v>-95.361130000000003</v>
      </c>
      <c r="E198" t="s">
        <v>88</v>
      </c>
      <c r="F198" t="s">
        <v>100</v>
      </c>
      <c r="G198" t="s">
        <v>96</v>
      </c>
      <c r="H198" s="72">
        <v>33971</v>
      </c>
      <c r="I198" t="s">
        <v>88</v>
      </c>
      <c r="J198" t="s">
        <v>100</v>
      </c>
      <c r="K198" t="s">
        <v>96</v>
      </c>
      <c r="L198"/>
      <c r="M198" s="56" t="str">
        <f>IF(OR(F198="Lead",J198="Lead"),"Lead",(IF(OR(OR(F198="",J198=""),AND(AND(NOT(F198="Lead"),J198="Galvanized Iron/Steel"),I198="")),"",IF(AND(OR(I198="Yes",I198="Don't Know"),J198="Galvanized Iron/Steel"),"Galvanized Requiring Replacement",IF(OR(F198="Unknown",J198="Unknown"),"Lead Status Unknown",IF(AND(F198="No System Owned Portion",J198="No Customer Owned Portion"),"","Non-Lead"))))))</f>
        <v>Non-Lead</v>
      </c>
      <c r="N198" t="s">
        <v>1054</v>
      </c>
    </row>
    <row r="199" spans="1:14" x14ac:dyDescent="0.25">
      <c r="A199">
        <v>1095</v>
      </c>
      <c r="B199" t="s">
        <v>298</v>
      </c>
      <c r="C199">
        <v>35.760531999999998</v>
      </c>
      <c r="D199">
        <v>-95.361130000000003</v>
      </c>
      <c r="E199" t="s">
        <v>88</v>
      </c>
      <c r="F199" t="s">
        <v>100</v>
      </c>
      <c r="G199" t="s">
        <v>99</v>
      </c>
      <c r="H199" s="72">
        <v>39384</v>
      </c>
      <c r="I199" t="s">
        <v>88</v>
      </c>
      <c r="J199" t="s">
        <v>100</v>
      </c>
      <c r="K199" t="s">
        <v>99</v>
      </c>
      <c r="L199"/>
      <c r="M199" s="57" t="str">
        <f>IF(OR(F199="Lead",J199="Lead"),"Lead",(IF(OR(OR(F199="",J199=""),AND(AND(NOT(F199="Lead"),J199="Galvanized Iron/Steel"),I199="")),"",IF(AND(OR(I199="Yes",I199="Don't Know"),J199="Galvanized Iron/Steel"),"Galvanized Requiring Replacement",IF(OR(F199="Unknown",J199="Unknown"),"Lead Status Unknown",IF(AND(F199="No System Owned Portion",J199="No Customer Owned Portion"),"","Non-Lead"))))))</f>
        <v>Non-Lead</v>
      </c>
      <c r="N199" t="s">
        <v>1055</v>
      </c>
    </row>
    <row r="200" spans="1:14" x14ac:dyDescent="0.25">
      <c r="A200">
        <v>1100</v>
      </c>
      <c r="B200" t="s">
        <v>294</v>
      </c>
      <c r="C200">
        <v>35.531916000000002</v>
      </c>
      <c r="D200">
        <v>-95.115143000000003</v>
      </c>
      <c r="E200" t="s">
        <v>88</v>
      </c>
      <c r="F200" t="s">
        <v>100</v>
      </c>
      <c r="G200" t="s">
        <v>96</v>
      </c>
      <c r="H200"/>
      <c r="I200" t="s">
        <v>88</v>
      </c>
      <c r="J200" t="s">
        <v>100</v>
      </c>
      <c r="K200" t="s">
        <v>96</v>
      </c>
      <c r="L200"/>
      <c r="M200" s="57" t="str">
        <f>IF(OR(F200="Lead",J200="Lead"),"Lead",(IF(OR(OR(F200="",J200=""),AND(AND(NOT(F200="Lead"),J200="Galvanized Iron/Steel"),I200="")),"",IF(AND(OR(I200="Yes",I200="Don't Know"),J200="Galvanized Iron/Steel"),"Galvanized Requiring Replacement",IF(OR(F200="Unknown",J200="Unknown"),"Lead Status Unknown",IF(AND(F200="No System Owned Portion",J200="No Customer Owned Portion"),"","Non-Lead"))))))</f>
        <v>Non-Lead</v>
      </c>
      <c r="N200" t="s">
        <v>1052</v>
      </c>
    </row>
    <row r="201" spans="1:14" x14ac:dyDescent="0.25">
      <c r="A201">
        <v>1110</v>
      </c>
      <c r="B201" t="s">
        <v>295</v>
      </c>
      <c r="C201">
        <v>35.531916000000002</v>
      </c>
      <c r="D201">
        <v>-95.115143000000003</v>
      </c>
      <c r="E201" t="s">
        <v>88</v>
      </c>
      <c r="F201" t="s">
        <v>100</v>
      </c>
      <c r="G201" t="s">
        <v>96</v>
      </c>
      <c r="H201"/>
      <c r="I201" t="s">
        <v>88</v>
      </c>
      <c r="J201" t="s">
        <v>100</v>
      </c>
      <c r="K201" t="s">
        <v>96</v>
      </c>
      <c r="L201"/>
      <c r="M201" s="56" t="str">
        <f>IF(OR(F201="Lead",J201="Lead"),"Lead",(IF(OR(OR(F201="",J201=""),AND(AND(NOT(F201="Lead"),J201="Galvanized Iron/Steel"),I201="")),"",IF(AND(OR(I201="Yes",I201="Don't Know"),J201="Galvanized Iron/Steel"),"Galvanized Requiring Replacement",IF(OR(F201="Unknown",J201="Unknown"),"Lead Status Unknown",IF(AND(F201="No System Owned Portion",J201="No Customer Owned Portion"),"","Non-Lead"))))))</f>
        <v>Non-Lead</v>
      </c>
      <c r="N201" t="s">
        <v>1052</v>
      </c>
    </row>
    <row r="202" spans="1:14" x14ac:dyDescent="0.25">
      <c r="A202">
        <v>1120</v>
      </c>
      <c r="B202" t="s">
        <v>293</v>
      </c>
      <c r="C202">
        <v>35.531916000000002</v>
      </c>
      <c r="D202">
        <v>-95.115143000000003</v>
      </c>
      <c r="E202" t="s">
        <v>88</v>
      </c>
      <c r="F202" t="s">
        <v>100</v>
      </c>
      <c r="G202" t="s">
        <v>99</v>
      </c>
      <c r="H202" s="72">
        <v>35726</v>
      </c>
      <c r="I202" t="s">
        <v>88</v>
      </c>
      <c r="J202" t="s">
        <v>100</v>
      </c>
      <c r="K202" t="s">
        <v>99</v>
      </c>
      <c r="L202"/>
      <c r="M202" s="56" t="str">
        <f>IF(OR(F202="Lead",J202="Lead"),"Lead",(IF(OR(OR(F202="",J202=""),AND(AND(NOT(F202="Lead"),J202="Galvanized Iron/Steel"),I202="")),"",IF(AND(OR(I202="Yes",I202="Don't Know"),J202="Galvanized Iron/Steel"),"Galvanized Requiring Replacement",IF(OR(F202="Unknown",J202="Unknown"),"Lead Status Unknown",IF(AND(F202="No System Owned Portion",J202="No Customer Owned Portion"),"","Non-Lead"))))))</f>
        <v>Non-Lead</v>
      </c>
      <c r="N202" t="s">
        <v>1051</v>
      </c>
    </row>
    <row r="203" spans="1:14" x14ac:dyDescent="0.25">
      <c r="A203">
        <v>1122</v>
      </c>
      <c r="B203" t="s">
        <v>192</v>
      </c>
      <c r="C203">
        <v>35.759307999999997</v>
      </c>
      <c r="D203">
        <v>-95.361858999999995</v>
      </c>
      <c r="E203" t="s">
        <v>88</v>
      </c>
      <c r="F203" t="s">
        <v>100</v>
      </c>
      <c r="G203" t="s">
        <v>96</v>
      </c>
      <c r="H203"/>
      <c r="I203" t="s">
        <v>88</v>
      </c>
      <c r="J203" t="s">
        <v>100</v>
      </c>
      <c r="K203" t="s">
        <v>96</v>
      </c>
      <c r="L203"/>
      <c r="M203" s="57" t="str">
        <f>IF(OR(F203="Lead",J203="Lead"),"Lead",(IF(OR(OR(F203="",J203=""),AND(AND(NOT(F203="Lead"),J203="Galvanized Iron/Steel"),I203="")),"",IF(AND(OR(I203="Yes",I203="Don't Know"),J203="Galvanized Iron/Steel"),"Galvanized Requiring Replacement",IF(OR(F203="Unknown",J203="Unknown"),"Lead Status Unknown",IF(AND(F203="No System Owned Portion",J203="No Customer Owned Portion"),"","Non-Lead"))))))</f>
        <v>Non-Lead</v>
      </c>
      <c r="N203" t="s">
        <v>1011</v>
      </c>
    </row>
    <row r="204" spans="1:14" x14ac:dyDescent="0.25">
      <c r="A204">
        <v>1125</v>
      </c>
      <c r="B204" t="s">
        <v>141</v>
      </c>
      <c r="C204">
        <v>35.531916000000002</v>
      </c>
      <c r="D204">
        <v>-95.115143000000003</v>
      </c>
      <c r="E204" t="s">
        <v>88</v>
      </c>
      <c r="F204" t="s">
        <v>100</v>
      </c>
      <c r="G204" t="s">
        <v>96</v>
      </c>
      <c r="H204"/>
      <c r="I204" t="s">
        <v>88</v>
      </c>
      <c r="J204" t="s">
        <v>100</v>
      </c>
      <c r="K204" t="s">
        <v>96</v>
      </c>
      <c r="L204"/>
      <c r="M204" s="57" t="str">
        <f>IF(OR(F204="Lead",J204="Lead"),"Lead",(IF(OR(OR(F204="",J204=""),AND(AND(NOT(F204="Lead"),J204="Galvanized Iron/Steel"),I204="")),"",IF(AND(OR(I204="Yes",I204="Don't Know"),J204="Galvanized Iron/Steel"),"Galvanized Requiring Replacement",IF(OR(F204="Unknown",J204="Unknown"),"Lead Status Unknown",IF(AND(F204="No System Owned Portion",J204="No Customer Owned Portion"),"","Non-Lead"))))))</f>
        <v>Non-Lead</v>
      </c>
      <c r="N204" t="s">
        <v>990</v>
      </c>
    </row>
    <row r="205" spans="1:14" x14ac:dyDescent="0.25">
      <c r="A205">
        <v>1127</v>
      </c>
      <c r="B205" t="s">
        <v>141</v>
      </c>
      <c r="C205">
        <v>35.531916000000002</v>
      </c>
      <c r="D205">
        <v>-95.115143000000003</v>
      </c>
      <c r="E205" t="s">
        <v>88</v>
      </c>
      <c r="F205" t="s">
        <v>100</v>
      </c>
      <c r="G205" t="s">
        <v>96</v>
      </c>
      <c r="H205"/>
      <c r="I205" t="s">
        <v>88</v>
      </c>
      <c r="J205" t="s">
        <v>100</v>
      </c>
      <c r="K205" t="s">
        <v>96</v>
      </c>
      <c r="L205"/>
      <c r="M205" s="56" t="str">
        <f>IF(OR(F205="Lead",J205="Lead"),"Lead",(IF(OR(OR(F205="",J205=""),AND(AND(NOT(F205="Lead"),J205="Galvanized Iron/Steel"),I205="")),"",IF(AND(OR(I205="Yes",I205="Don't Know"),J205="Galvanized Iron/Steel"),"Galvanized Requiring Replacement",IF(OR(F205="Unknown",J205="Unknown"),"Lead Status Unknown",IF(AND(F205="No System Owned Portion",J205="No Customer Owned Portion"),"","Non-Lead"))))))</f>
        <v>Non-Lead</v>
      </c>
      <c r="N205"/>
    </row>
    <row r="206" spans="1:14" x14ac:dyDescent="0.25">
      <c r="A206">
        <v>1128</v>
      </c>
      <c r="B206" t="s">
        <v>137</v>
      </c>
      <c r="C206">
        <v>35.531916000000002</v>
      </c>
      <c r="D206">
        <v>-95.115143000000003</v>
      </c>
      <c r="E206" t="s">
        <v>88</v>
      </c>
      <c r="F206" t="s">
        <v>100</v>
      </c>
      <c r="G206" t="s">
        <v>96</v>
      </c>
      <c r="H206"/>
      <c r="I206" t="s">
        <v>88</v>
      </c>
      <c r="J206" t="s">
        <v>100</v>
      </c>
      <c r="K206" t="s">
        <v>96</v>
      </c>
      <c r="L206"/>
      <c r="M206" s="57" t="str">
        <f>IF(OR(F206="Lead",J206="Lead"),"Lead",(IF(OR(OR(F206="",J206=""),AND(AND(NOT(F206="Lead"),J206="Galvanized Iron/Steel"),I206="")),"",IF(AND(OR(I206="Yes",I206="Don't Know"),J206="Galvanized Iron/Steel"),"Galvanized Requiring Replacement",IF(OR(F206="Unknown",J206="Unknown"),"Lead Status Unknown",IF(AND(F206="No System Owned Portion",J206="No Customer Owned Portion"),"","Non-Lead"))))))</f>
        <v>Non-Lead</v>
      </c>
      <c r="N206" t="s">
        <v>989</v>
      </c>
    </row>
    <row r="207" spans="1:14" x14ac:dyDescent="0.25">
      <c r="A207">
        <v>1129</v>
      </c>
      <c r="B207" t="s">
        <v>133</v>
      </c>
      <c r="C207">
        <v>35.531916000000002</v>
      </c>
      <c r="D207">
        <v>-95.115143000000003</v>
      </c>
      <c r="E207" t="s">
        <v>88</v>
      </c>
      <c r="F207" t="s">
        <v>100</v>
      </c>
      <c r="G207" t="s">
        <v>96</v>
      </c>
      <c r="H207" s="72">
        <v>34542</v>
      </c>
      <c r="I207" t="s">
        <v>88</v>
      </c>
      <c r="J207" t="s">
        <v>100</v>
      </c>
      <c r="K207" t="s">
        <v>96</v>
      </c>
      <c r="L207"/>
      <c r="M207" s="57" t="str">
        <f>IF(OR(F207="Lead",J207="Lead"),"Lead",(IF(OR(OR(F207="",J207=""),AND(AND(NOT(F207="Lead"),J207="Galvanized Iron/Steel"),I207="")),"",IF(AND(OR(I207="Yes",I207="Don't Know"),J207="Galvanized Iron/Steel"),"Galvanized Requiring Replacement",IF(OR(F207="Unknown",J207="Unknown"),"Lead Status Unknown",IF(AND(F207="No System Owned Portion",J207="No Customer Owned Portion"),"","Non-Lead"))))))</f>
        <v>Non-Lead</v>
      </c>
      <c r="N207" t="s">
        <v>988</v>
      </c>
    </row>
    <row r="208" spans="1:14" x14ac:dyDescent="0.25">
      <c r="A208">
        <v>1131</v>
      </c>
      <c r="B208" t="s">
        <v>129</v>
      </c>
      <c r="C208">
        <v>35.760192000000004</v>
      </c>
      <c r="D208">
        <v>-95.362618999999995</v>
      </c>
      <c r="E208" t="s">
        <v>88</v>
      </c>
      <c r="F208" t="s">
        <v>100</v>
      </c>
      <c r="G208" t="s">
        <v>96</v>
      </c>
      <c r="H208" s="72">
        <v>34479</v>
      </c>
      <c r="I208" t="s">
        <v>88</v>
      </c>
      <c r="J208" t="s">
        <v>100</v>
      </c>
      <c r="K208" t="s">
        <v>96</v>
      </c>
      <c r="L208"/>
      <c r="M208" s="57" t="str">
        <f>IF(OR(F208="Lead",J208="Lead"),"Lead",(IF(OR(OR(F208="",J208=""),AND(AND(NOT(F208="Lead"),J208="Galvanized Iron/Steel"),I208="")),"",IF(AND(OR(I208="Yes",I208="Don't Know"),J208="Galvanized Iron/Steel"),"Galvanized Requiring Replacement",IF(OR(F208="Unknown",J208="Unknown"),"Lead Status Unknown",IF(AND(F208="No System Owned Portion",J208="No Customer Owned Portion"),"","Non-Lead"))))))</f>
        <v>Non-Lead</v>
      </c>
      <c r="N208" t="s">
        <v>985</v>
      </c>
    </row>
    <row r="209" spans="1:14" x14ac:dyDescent="0.25">
      <c r="A209">
        <v>1132</v>
      </c>
      <c r="B209" t="s">
        <v>686</v>
      </c>
      <c r="C209">
        <v>35.540126999999998</v>
      </c>
      <c r="D209">
        <v>-95.110308000000003</v>
      </c>
      <c r="E209" t="s">
        <v>93</v>
      </c>
      <c r="F209" t="s">
        <v>100</v>
      </c>
      <c r="G209" t="s">
        <v>111</v>
      </c>
      <c r="H209"/>
      <c r="I209" t="s">
        <v>93</v>
      </c>
      <c r="J209" t="s">
        <v>100</v>
      </c>
      <c r="K209" t="s">
        <v>111</v>
      </c>
      <c r="L209"/>
      <c r="M209" s="56" t="str">
        <f>IF(OR(F209="Lead",J209="Lead"),"Lead",(IF(OR(OR(F209="",J209=""),AND(AND(NOT(F209="Lead"),J209="Galvanized Iron/Steel"),I209="")),"",IF(AND(OR(I209="Yes",I209="Don't Know"),J209="Galvanized Iron/Steel"),"Galvanized Requiring Replacement",IF(OR(F209="Unknown",J209="Unknown"),"Lead Status Unknown",IF(AND(F209="No System Owned Portion",J209="No Customer Owned Portion"),"","Non-Lead"))))))</f>
        <v>Non-Lead</v>
      </c>
      <c r="N209" t="s">
        <v>976</v>
      </c>
    </row>
    <row r="210" spans="1:14" x14ac:dyDescent="0.25">
      <c r="A210">
        <v>1133</v>
      </c>
      <c r="B210" t="s">
        <v>885</v>
      </c>
      <c r="C210">
        <v>35.539012999999997</v>
      </c>
      <c r="D210">
        <v>-95.107580999999996</v>
      </c>
      <c r="E210" t="s">
        <v>88</v>
      </c>
      <c r="F210" t="s">
        <v>100</v>
      </c>
      <c r="G210" t="s">
        <v>99</v>
      </c>
      <c r="H210" s="72">
        <v>35199</v>
      </c>
      <c r="I210" t="s">
        <v>88</v>
      </c>
      <c r="J210" t="s">
        <v>100</v>
      </c>
      <c r="K210" t="s">
        <v>99</v>
      </c>
      <c r="L210"/>
      <c r="M210" s="57" t="str">
        <f>IF(OR(F210="Lead",J210="Lead"),"Lead",(IF(OR(OR(F210="",J210=""),AND(AND(NOT(F210="Lead"),J210="Galvanized Iron/Steel"),I210="")),"",IF(AND(OR(I210="Yes",I210="Don't Know"),J210="Galvanized Iron/Steel"),"Galvanized Requiring Replacement",IF(OR(F210="Unknown",J210="Unknown"),"Lead Status Unknown",IF(AND(F210="No System Owned Portion",J210="No Customer Owned Portion"),"","Non-Lead"))))))</f>
        <v>Non-Lead</v>
      </c>
      <c r="N210" t="s">
        <v>1267</v>
      </c>
    </row>
    <row r="211" spans="1:14" x14ac:dyDescent="0.25">
      <c r="A211">
        <v>1133.0999999999999</v>
      </c>
      <c r="B211" t="s">
        <v>806</v>
      </c>
      <c r="C211">
        <v>35.539012999999997</v>
      </c>
      <c r="D211">
        <v>-95.107580999999996</v>
      </c>
      <c r="E211" t="s">
        <v>93</v>
      </c>
      <c r="F211" t="s">
        <v>100</v>
      </c>
      <c r="G211" t="s">
        <v>111</v>
      </c>
      <c r="H211"/>
      <c r="I211" t="s">
        <v>93</v>
      </c>
      <c r="J211" t="s">
        <v>100</v>
      </c>
      <c r="K211" t="s">
        <v>111</v>
      </c>
      <c r="L211"/>
      <c r="M211" s="56" t="str">
        <f>IF(OR(F211="Lead",J211="Lead"),"Lead",(IF(OR(OR(F211="",J211=""),AND(AND(NOT(F211="Lead"),J211="Galvanized Iron/Steel"),I211="")),"",IF(AND(OR(I211="Yes",I211="Don't Know"),J211="Galvanized Iron/Steel"),"Galvanized Requiring Replacement",IF(OR(F211="Unknown",J211="Unknown"),"Lead Status Unknown",IF(AND(F211="No System Owned Portion",J211="No Customer Owned Portion"),"","Non-Lead"))))))</f>
        <v>Non-Lead</v>
      </c>
      <c r="N211" t="s">
        <v>976</v>
      </c>
    </row>
    <row r="212" spans="1:14" x14ac:dyDescent="0.25">
      <c r="A212">
        <v>1133.5</v>
      </c>
      <c r="B212" t="s">
        <v>648</v>
      </c>
      <c r="C212">
        <v>35.539991999999998</v>
      </c>
      <c r="D212">
        <v>-95.110388999999998</v>
      </c>
      <c r="E212" t="s">
        <v>93</v>
      </c>
      <c r="F212" t="s">
        <v>100</v>
      </c>
      <c r="G212" t="s">
        <v>111</v>
      </c>
      <c r="H212"/>
      <c r="I212" t="s">
        <v>93</v>
      </c>
      <c r="J212" t="s">
        <v>100</v>
      </c>
      <c r="K212" t="s">
        <v>111</v>
      </c>
      <c r="L212"/>
      <c r="M212" s="56" t="str">
        <f>IF(OR(F212="Lead",J212="Lead"),"Lead",(IF(OR(OR(F212="",J212=""),AND(AND(NOT(F212="Lead"),J212="Galvanized Iron/Steel"),I212="")),"",IF(AND(OR(I212="Yes",I212="Don't Know"),J212="Galvanized Iron/Steel"),"Galvanized Requiring Replacement",IF(OR(F212="Unknown",J212="Unknown"),"Lead Status Unknown",IF(AND(F212="No System Owned Portion",J212="No Customer Owned Portion"),"","Non-Lead"))))))</f>
        <v>Non-Lead</v>
      </c>
      <c r="N212" t="s">
        <v>976</v>
      </c>
    </row>
    <row r="213" spans="1:14" x14ac:dyDescent="0.25">
      <c r="A213">
        <v>1134</v>
      </c>
      <c r="B213" t="s">
        <v>762</v>
      </c>
      <c r="C213">
        <v>35.539012999999997</v>
      </c>
      <c r="D213">
        <v>-95.107580999999996</v>
      </c>
      <c r="E213" t="s">
        <v>88</v>
      </c>
      <c r="F213" t="s">
        <v>100</v>
      </c>
      <c r="G213" t="s">
        <v>99</v>
      </c>
      <c r="H213" s="72">
        <v>36810</v>
      </c>
      <c r="I213" t="s">
        <v>88</v>
      </c>
      <c r="J213" t="s">
        <v>100</v>
      </c>
      <c r="K213" t="s">
        <v>99</v>
      </c>
      <c r="L213"/>
      <c r="M213" s="56" t="str">
        <f>IF(OR(F213="Lead",J213="Lead"),"Lead",(IF(OR(OR(F213="",J213=""),AND(AND(NOT(F213="Lead"),J213="Galvanized Iron/Steel"),I213="")),"",IF(AND(OR(I213="Yes",I213="Don't Know"),J213="Galvanized Iron/Steel"),"Galvanized Requiring Replacement",IF(OR(F213="Unknown",J213="Unknown"),"Lead Status Unknown",IF(AND(F213="No System Owned Portion",J213="No Customer Owned Portion"),"","Non-Lead"))))))</f>
        <v>Non-Lead</v>
      </c>
      <c r="N213" t="s">
        <v>1225</v>
      </c>
    </row>
    <row r="214" spans="1:14" x14ac:dyDescent="0.25">
      <c r="A214">
        <v>1135</v>
      </c>
      <c r="B214" t="s">
        <v>631</v>
      </c>
      <c r="C214">
        <v>35.539012999999997</v>
      </c>
      <c r="D214">
        <v>-95.107580999999996</v>
      </c>
      <c r="E214" t="s">
        <v>88</v>
      </c>
      <c r="F214" t="s">
        <v>100</v>
      </c>
      <c r="G214" t="s">
        <v>96</v>
      </c>
      <c r="H214"/>
      <c r="I214" t="s">
        <v>93</v>
      </c>
      <c r="J214" t="s">
        <v>100</v>
      </c>
      <c r="K214" t="s">
        <v>96</v>
      </c>
      <c r="L214"/>
      <c r="M214" s="57" t="str">
        <f>IF(OR(F214="Lead",J214="Lead"),"Lead",(IF(OR(OR(F214="",J214=""),AND(AND(NOT(F214="Lead"),J214="Galvanized Iron/Steel"),I214="")),"",IF(AND(OR(I214="Yes",I214="Don't Know"),J214="Galvanized Iron/Steel"),"Galvanized Requiring Replacement",IF(OR(F214="Unknown",J214="Unknown"),"Lead Status Unknown",IF(AND(F214="No System Owned Portion",J214="No Customer Owned Portion"),"","Non-Lead"))))))</f>
        <v>Non-Lead</v>
      </c>
      <c r="N214" t="s">
        <v>1086</v>
      </c>
    </row>
    <row r="215" spans="1:14" x14ac:dyDescent="0.25">
      <c r="A215">
        <v>1135.0999999999999</v>
      </c>
      <c r="B215" t="s">
        <v>630</v>
      </c>
      <c r="C215">
        <v>35.539012999999997</v>
      </c>
      <c r="D215">
        <v>-95.107580999999996</v>
      </c>
      <c r="E215" t="s">
        <v>88</v>
      </c>
      <c r="F215" t="s">
        <v>100</v>
      </c>
      <c r="G215" t="s">
        <v>99</v>
      </c>
      <c r="H215" s="72">
        <v>39003</v>
      </c>
      <c r="I215" t="s">
        <v>88</v>
      </c>
      <c r="J215" t="s">
        <v>100</v>
      </c>
      <c r="K215" t="s">
        <v>99</v>
      </c>
      <c r="L215"/>
      <c r="M215" s="56" t="str">
        <f>IF(OR(F215="Lead",J215="Lead"),"Lead",(IF(OR(OR(F215="",J215=""),AND(AND(NOT(F215="Lead"),J215="Galvanized Iron/Steel"),I215="")),"",IF(AND(OR(I215="Yes",I215="Don't Know"),J215="Galvanized Iron/Steel"),"Galvanized Requiring Replacement",IF(OR(F215="Unknown",J215="Unknown"),"Lead Status Unknown",IF(AND(F215="No System Owned Portion",J215="No Customer Owned Portion"),"","Non-Lead"))))))</f>
        <v>Non-Lead</v>
      </c>
      <c r="N215" t="s">
        <v>1183</v>
      </c>
    </row>
    <row r="216" spans="1:14" x14ac:dyDescent="0.25">
      <c r="A216">
        <v>1136</v>
      </c>
      <c r="B216" t="s">
        <v>573</v>
      </c>
      <c r="C216">
        <v>35.537894999999999</v>
      </c>
      <c r="D216">
        <v>-95.110483000000002</v>
      </c>
      <c r="E216" t="s">
        <v>88</v>
      </c>
      <c r="F216" t="s">
        <v>100</v>
      </c>
      <c r="G216" t="s">
        <v>96</v>
      </c>
      <c r="H216"/>
      <c r="I216" t="s">
        <v>88</v>
      </c>
      <c r="J216" t="s">
        <v>100</v>
      </c>
      <c r="K216" t="s">
        <v>96</v>
      </c>
      <c r="L216"/>
      <c r="M216" s="57" t="str">
        <f>IF(OR(F216="Lead",J216="Lead"),"Lead",(IF(OR(OR(F216="",J216=""),AND(AND(NOT(F216="Lead"),J216="Galvanized Iron/Steel"),I216="")),"",IF(AND(OR(I216="Yes",I216="Don't Know"),J216="Galvanized Iron/Steel"),"Galvanized Requiring Replacement",IF(OR(F216="Unknown",J216="Unknown"),"Lead Status Unknown",IF(AND(F216="No System Owned Portion",J216="No Customer Owned Portion"),"","Non-Lead"))))))</f>
        <v>Non-Lead</v>
      </c>
      <c r="N216" t="s">
        <v>1160</v>
      </c>
    </row>
    <row r="217" spans="1:14" x14ac:dyDescent="0.25">
      <c r="A217">
        <v>1137</v>
      </c>
      <c r="B217" t="s">
        <v>584</v>
      </c>
      <c r="C217">
        <v>35.537666000000002</v>
      </c>
      <c r="D217">
        <v>-95.110618000000002</v>
      </c>
      <c r="E217" t="s">
        <v>88</v>
      </c>
      <c r="F217" t="s">
        <v>100</v>
      </c>
      <c r="G217" t="s">
        <v>99</v>
      </c>
      <c r="H217" s="72">
        <v>33993</v>
      </c>
      <c r="I217" t="s">
        <v>88</v>
      </c>
      <c r="J217" t="s">
        <v>100</v>
      </c>
      <c r="K217" t="s">
        <v>99</v>
      </c>
      <c r="L217"/>
      <c r="M217" s="57" t="str">
        <f>IF(OR(F217="Lead",J217="Lead"),"Lead",(IF(OR(OR(F217="",J217=""),AND(AND(NOT(F217="Lead"),J217="Galvanized Iron/Steel"),I217="")),"",IF(AND(OR(I217="Yes",I217="Don't Know"),J217="Galvanized Iron/Steel"),"Galvanized Requiring Replacement",IF(OR(F217="Unknown",J217="Unknown"),"Lead Status Unknown",IF(AND(F217="No System Owned Portion",J217="No Customer Owned Portion"),"","Non-Lead"))))))</f>
        <v>Non-Lead</v>
      </c>
      <c r="N217" t="s">
        <v>1128</v>
      </c>
    </row>
    <row r="218" spans="1:14" x14ac:dyDescent="0.25">
      <c r="A218">
        <v>1138</v>
      </c>
      <c r="B218" t="s">
        <v>598</v>
      </c>
      <c r="C218">
        <v>35.537913000000003</v>
      </c>
      <c r="D218">
        <v>-95.110442000000006</v>
      </c>
      <c r="E218" t="s">
        <v>88</v>
      </c>
      <c r="F218" t="s">
        <v>100</v>
      </c>
      <c r="G218" t="s">
        <v>99</v>
      </c>
      <c r="H218" s="72">
        <v>35312</v>
      </c>
      <c r="I218" t="s">
        <v>88</v>
      </c>
      <c r="J218" t="s">
        <v>100</v>
      </c>
      <c r="K218" t="s">
        <v>99</v>
      </c>
      <c r="L218"/>
      <c r="M218" s="57" t="str">
        <f>IF(OR(F218="Lead",J218="Lead"),"Lead",(IF(OR(OR(F218="",J218=""),AND(AND(NOT(F218="Lead"),J218="Galvanized Iron/Steel"),I218="")),"",IF(AND(OR(I218="Yes",I218="Don't Know"),J218="Galvanized Iron/Steel"),"Galvanized Requiring Replacement",IF(OR(F218="Unknown",J218="Unknown"),"Lead Status Unknown",IF(AND(F218="No System Owned Portion",J218="No Customer Owned Portion"),"","Non-Lead"))))))</f>
        <v>Non-Lead</v>
      </c>
      <c r="N218" t="s">
        <v>1170</v>
      </c>
    </row>
    <row r="219" spans="1:14" x14ac:dyDescent="0.25">
      <c r="A219">
        <v>1139</v>
      </c>
      <c r="B219" t="s">
        <v>628</v>
      </c>
      <c r="C219">
        <v>35.537846000000002</v>
      </c>
      <c r="D219">
        <v>-95.110804999999999</v>
      </c>
      <c r="E219" t="s">
        <v>88</v>
      </c>
      <c r="F219" t="s">
        <v>100</v>
      </c>
      <c r="G219" t="s">
        <v>96</v>
      </c>
      <c r="H219"/>
      <c r="I219" t="s">
        <v>88</v>
      </c>
      <c r="J219" t="s">
        <v>100</v>
      </c>
      <c r="K219" t="s">
        <v>96</v>
      </c>
      <c r="L219"/>
      <c r="M219" s="56" t="str">
        <f>IF(OR(F219="Lead",J219="Lead"),"Lead",(IF(OR(OR(F219="",J219=""),AND(AND(NOT(F219="Lead"),J219="Galvanized Iron/Steel"),I219="")),"",IF(AND(OR(I219="Yes",I219="Don't Know"),J219="Galvanized Iron/Steel"),"Galvanized Requiring Replacement",IF(OR(F219="Unknown",J219="Unknown"),"Lead Status Unknown",IF(AND(F219="No System Owned Portion",J219="No Customer Owned Portion"),"","Non-Lead"))))))</f>
        <v>Non-Lead</v>
      </c>
      <c r="N219" t="s">
        <v>1181</v>
      </c>
    </row>
    <row r="220" spans="1:14" x14ac:dyDescent="0.25">
      <c r="A220">
        <v>1139.5</v>
      </c>
      <c r="B220" t="s">
        <v>629</v>
      </c>
      <c r="C220">
        <v>35.537846000000002</v>
      </c>
      <c r="D220">
        <v>-95.110804999999999</v>
      </c>
      <c r="E220" t="s">
        <v>88</v>
      </c>
      <c r="F220" t="s">
        <v>100</v>
      </c>
      <c r="G220" t="s">
        <v>99</v>
      </c>
      <c r="H220" s="72">
        <v>39048</v>
      </c>
      <c r="I220" t="s">
        <v>88</v>
      </c>
      <c r="J220" t="s">
        <v>100</v>
      </c>
      <c r="K220" t="s">
        <v>99</v>
      </c>
      <c r="L220"/>
      <c r="M220" s="57" t="str">
        <f>IF(OR(F220="Lead",J220="Lead"),"Lead",(IF(OR(OR(F220="",J220=""),AND(AND(NOT(F220="Lead"),J220="Galvanized Iron/Steel"),I220="")),"",IF(AND(OR(I220="Yes",I220="Don't Know"),J220="Galvanized Iron/Steel"),"Galvanized Requiring Replacement",IF(OR(F220="Unknown",J220="Unknown"),"Lead Status Unknown",IF(AND(F220="No System Owned Portion",J220="No Customer Owned Portion"),"","Non-Lead"))))))</f>
        <v>Non-Lead</v>
      </c>
      <c r="N220" t="s">
        <v>1182</v>
      </c>
    </row>
    <row r="221" spans="1:14" x14ac:dyDescent="0.25">
      <c r="A221">
        <v>1140</v>
      </c>
      <c r="B221" t="s">
        <v>524</v>
      </c>
      <c r="C221">
        <v>35.537624999999998</v>
      </c>
      <c r="D221">
        <v>-95.109979999999993</v>
      </c>
      <c r="E221" t="s">
        <v>93</v>
      </c>
      <c r="F221" t="s">
        <v>97</v>
      </c>
      <c r="G221" t="s">
        <v>111</v>
      </c>
      <c r="H221"/>
      <c r="I221" t="s">
        <v>93</v>
      </c>
      <c r="J221" t="s">
        <v>97</v>
      </c>
      <c r="K221" t="s">
        <v>111</v>
      </c>
      <c r="L221"/>
      <c r="M221" s="57" t="str">
        <f>IF(OR(F221="Lead",J221="Lead"),"Lead",(IF(OR(OR(F221="",J221=""),AND(AND(NOT(F221="Lead"),J221="Galvanized Iron/Steel"),I221="")),"",IF(AND(OR(I221="Yes",I221="Don't Know"),J221="Galvanized Iron/Steel"),"Galvanized Requiring Replacement",IF(OR(F221="Unknown",J221="Unknown"),"Lead Status Unknown",IF(AND(F221="No System Owned Portion",J221="No Customer Owned Portion"),"","Non-Lead"))))))</f>
        <v>Non-Lead</v>
      </c>
      <c r="N221" t="s">
        <v>978</v>
      </c>
    </row>
    <row r="222" spans="1:14" x14ac:dyDescent="0.25">
      <c r="A222">
        <v>1141</v>
      </c>
      <c r="B222" t="s">
        <v>263</v>
      </c>
      <c r="C222">
        <v>35.537295</v>
      </c>
      <c r="D222">
        <v>-95.110071000000005</v>
      </c>
      <c r="E222" t="s">
        <v>88</v>
      </c>
      <c r="F222" t="s">
        <v>100</v>
      </c>
      <c r="G222" t="s">
        <v>99</v>
      </c>
      <c r="H222" s="72">
        <v>36405</v>
      </c>
      <c r="I222" t="s">
        <v>88</v>
      </c>
      <c r="J222" t="s">
        <v>100</v>
      </c>
      <c r="K222" t="s">
        <v>99</v>
      </c>
      <c r="L222"/>
      <c r="M222" s="56" t="str">
        <f>IF(OR(F222="Lead",J222="Lead"),"Lead",(IF(OR(OR(F222="",J222=""),AND(AND(NOT(F222="Lead"),J222="Galvanized Iron/Steel"),I222="")),"",IF(AND(OR(I222="Yes",I222="Don't Know"),J222="Galvanized Iron/Steel"),"Galvanized Requiring Replacement",IF(OR(F222="Unknown",J222="Unknown"),"Lead Status Unknown",IF(AND(F222="No System Owned Portion",J222="No Customer Owned Portion"),"","Non-Lead"))))))</f>
        <v>Non-Lead</v>
      </c>
      <c r="N222" t="s">
        <v>1042</v>
      </c>
    </row>
    <row r="223" spans="1:14" x14ac:dyDescent="0.25">
      <c r="A223">
        <v>1141.5</v>
      </c>
      <c r="B223" t="s">
        <v>801</v>
      </c>
      <c r="C223">
        <v>35.534658</v>
      </c>
      <c r="D223">
        <v>-95.106752999999998</v>
      </c>
      <c r="E223" t="s">
        <v>88</v>
      </c>
      <c r="F223" t="s">
        <v>100</v>
      </c>
      <c r="G223" t="s">
        <v>99</v>
      </c>
      <c r="H223" s="72">
        <v>44827</v>
      </c>
      <c r="I223" t="s">
        <v>88</v>
      </c>
      <c r="J223" t="s">
        <v>100</v>
      </c>
      <c r="K223" t="s">
        <v>99</v>
      </c>
      <c r="L223"/>
      <c r="M223" s="57" t="str">
        <f>IF(OR(F223="Lead",J223="Lead"),"Lead",(IF(OR(OR(F223="",J223=""),AND(AND(NOT(F223="Lead"),J223="Galvanized Iron/Steel"),I223="")),"",IF(AND(OR(I223="Yes",I223="Don't Know"),J223="Galvanized Iron/Steel"),"Galvanized Requiring Replacement",IF(OR(F223="Unknown",J223="Unknown"),"Lead Status Unknown",IF(AND(F223="No System Owned Portion",J223="No Customer Owned Portion"),"","Non-Lead"))))))</f>
        <v>Non-Lead</v>
      </c>
      <c r="N223" t="s">
        <v>1234</v>
      </c>
    </row>
    <row r="224" spans="1:14" x14ac:dyDescent="0.25">
      <c r="A224">
        <v>1142</v>
      </c>
      <c r="B224" t="s">
        <v>802</v>
      </c>
      <c r="C224">
        <v>35.534658</v>
      </c>
      <c r="D224">
        <v>-95.106752999999998</v>
      </c>
      <c r="E224" t="s">
        <v>88</v>
      </c>
      <c r="F224" t="s">
        <v>100</v>
      </c>
      <c r="G224" t="s">
        <v>99</v>
      </c>
      <c r="H224" s="72">
        <v>43010</v>
      </c>
      <c r="I224" t="s">
        <v>88</v>
      </c>
      <c r="J224" t="s">
        <v>100</v>
      </c>
      <c r="K224" t="s">
        <v>99</v>
      </c>
      <c r="L224"/>
      <c r="M224" s="56" t="str">
        <f>IF(OR(F224="Lead",J224="Lead"),"Lead",(IF(OR(OR(F224="",J224=""),AND(AND(NOT(F224="Lead"),J224="Galvanized Iron/Steel"),I224="")),"",IF(AND(OR(I224="Yes",I224="Don't Know"),J224="Galvanized Iron/Steel"),"Galvanized Requiring Replacement",IF(OR(F224="Unknown",J224="Unknown"),"Lead Status Unknown",IF(AND(F224="No System Owned Portion",J224="No Customer Owned Portion"),"","Non-Lead"))))))</f>
        <v>Non-Lead</v>
      </c>
      <c r="N224" t="s">
        <v>1235</v>
      </c>
    </row>
    <row r="225" spans="1:14" x14ac:dyDescent="0.25">
      <c r="A225">
        <v>1143</v>
      </c>
      <c r="B225" t="s">
        <v>797</v>
      </c>
      <c r="C225">
        <v>35.534689</v>
      </c>
      <c r="D225">
        <v>-95.106786</v>
      </c>
      <c r="E225" t="s">
        <v>88</v>
      </c>
      <c r="F225" t="s">
        <v>100</v>
      </c>
      <c r="G225" t="s">
        <v>99</v>
      </c>
      <c r="H225" s="72">
        <v>39560</v>
      </c>
      <c r="I225" t="s">
        <v>88</v>
      </c>
      <c r="J225" t="s">
        <v>100</v>
      </c>
      <c r="K225" t="s">
        <v>99</v>
      </c>
      <c r="L225"/>
      <c r="M225" s="57" t="str">
        <f>IF(OR(F225="Lead",J225="Lead"),"Lead",(IF(OR(OR(F225="",J225=""),AND(AND(NOT(F225="Lead"),J225="Galvanized Iron/Steel"),I225="")),"",IF(AND(OR(I225="Yes",I225="Don't Know"),J225="Galvanized Iron/Steel"),"Galvanized Requiring Replacement",IF(OR(F225="Unknown",J225="Unknown"),"Lead Status Unknown",IF(AND(F225="No System Owned Portion",J225="No Customer Owned Portion"),"","Non-Lead"))))))</f>
        <v>Non-Lead</v>
      </c>
      <c r="N225" t="s">
        <v>1232</v>
      </c>
    </row>
    <row r="226" spans="1:14" x14ac:dyDescent="0.25">
      <c r="A226">
        <v>1143.0999999999999</v>
      </c>
      <c r="B226" t="s">
        <v>309</v>
      </c>
      <c r="C226">
        <v>35.532577000000003</v>
      </c>
      <c r="D226">
        <v>-95.109915999999998</v>
      </c>
      <c r="E226" t="s">
        <v>88</v>
      </c>
      <c r="F226" t="s">
        <v>100</v>
      </c>
      <c r="G226" t="s">
        <v>99</v>
      </c>
      <c r="H226" s="72">
        <v>44831</v>
      </c>
      <c r="I226" t="s">
        <v>88</v>
      </c>
      <c r="J226" t="s">
        <v>100</v>
      </c>
      <c r="K226" t="s">
        <v>99</v>
      </c>
      <c r="L226"/>
      <c r="M226" s="56" t="str">
        <f>IF(OR(F226="Lead",J226="Lead"),"Lead",(IF(OR(OR(F226="",J226=""),AND(AND(NOT(F226="Lead"),J226="Galvanized Iron/Steel"),I226="")),"",IF(AND(OR(I226="Yes",I226="Don't Know"),J226="Galvanized Iron/Steel"),"Galvanized Requiring Replacement",IF(OR(F226="Unknown",J226="Unknown"),"Lead Status Unknown",IF(AND(F226="No System Owned Portion",J226="No Customer Owned Portion"),"","Non-Lead"))))))</f>
        <v>Non-Lead</v>
      </c>
      <c r="N226" t="s">
        <v>1061</v>
      </c>
    </row>
    <row r="227" spans="1:14" x14ac:dyDescent="0.25">
      <c r="A227">
        <v>1143.2</v>
      </c>
      <c r="B227" t="s">
        <v>332</v>
      </c>
      <c r="C227">
        <v>35.532577000000003</v>
      </c>
      <c r="D227">
        <v>-95.109915999999998</v>
      </c>
      <c r="E227" t="s">
        <v>88</v>
      </c>
      <c r="F227" t="s">
        <v>100</v>
      </c>
      <c r="G227" t="s">
        <v>99</v>
      </c>
      <c r="H227" s="72">
        <v>44364</v>
      </c>
      <c r="I227" t="s">
        <v>88</v>
      </c>
      <c r="J227" t="s">
        <v>100</v>
      </c>
      <c r="K227" t="s">
        <v>99</v>
      </c>
      <c r="L227"/>
      <c r="M227" s="57" t="str">
        <f>IF(OR(F227="Lead",J227="Lead"),"Lead",(IF(OR(OR(F227="",J227=""),AND(AND(NOT(F227="Lead"),J227="Galvanized Iron/Steel"),I227="")),"",IF(AND(OR(I227="Yes",I227="Don't Know"),J227="Galvanized Iron/Steel"),"Galvanized Requiring Replacement",IF(OR(F227="Unknown",J227="Unknown"),"Lead Status Unknown",IF(AND(F227="No System Owned Portion",J227="No Customer Owned Portion"),"","Non-Lead"))))))</f>
        <v>Non-Lead</v>
      </c>
      <c r="N227" t="s">
        <v>1068</v>
      </c>
    </row>
    <row r="228" spans="1:14" x14ac:dyDescent="0.25">
      <c r="A228">
        <v>1143.3</v>
      </c>
      <c r="B228" t="s">
        <v>371</v>
      </c>
      <c r="C228">
        <v>35.532577000000003</v>
      </c>
      <c r="D228">
        <v>-95.109915999999998</v>
      </c>
      <c r="E228" t="s">
        <v>88</v>
      </c>
      <c r="F228" t="s">
        <v>100</v>
      </c>
      <c r="G228" t="s">
        <v>99</v>
      </c>
      <c r="H228" s="72">
        <v>43361</v>
      </c>
      <c r="I228" t="s">
        <v>88</v>
      </c>
      <c r="J228" t="s">
        <v>100</v>
      </c>
      <c r="K228" t="s">
        <v>99</v>
      </c>
      <c r="L228"/>
      <c r="M228" s="56" t="str">
        <f>IF(OR(F228="Lead",J228="Lead"),"Lead",(IF(OR(OR(F228="",J228=""),AND(AND(NOT(F228="Lead"),J228="Galvanized Iron/Steel"),I228="")),"",IF(AND(OR(I228="Yes",I228="Don't Know"),J228="Galvanized Iron/Steel"),"Galvanized Requiring Replacement",IF(OR(F228="Unknown",J228="Unknown"),"Lead Status Unknown",IF(AND(F228="No System Owned Portion",J228="No Customer Owned Portion"),"","Non-Lead"))))))</f>
        <v>Non-Lead</v>
      </c>
      <c r="N228" t="s">
        <v>1083</v>
      </c>
    </row>
    <row r="229" spans="1:14" x14ac:dyDescent="0.25">
      <c r="A229">
        <v>1144</v>
      </c>
      <c r="B229" t="s">
        <v>535</v>
      </c>
      <c r="C229">
        <v>35.537210000000002</v>
      </c>
      <c r="D229">
        <v>-95.109611999999998</v>
      </c>
      <c r="E229" t="s">
        <v>88</v>
      </c>
      <c r="F229" t="s">
        <v>100</v>
      </c>
      <c r="G229" t="s">
        <v>99</v>
      </c>
      <c r="H229" s="72">
        <v>34929</v>
      </c>
      <c r="I229" t="s">
        <v>88</v>
      </c>
      <c r="J229" t="s">
        <v>100</v>
      </c>
      <c r="K229" t="s">
        <v>99</v>
      </c>
      <c r="L229"/>
      <c r="M229" s="56" t="str">
        <f>IF(OR(F229="Lead",J229="Lead"),"Lead",(IF(OR(OR(F229="",J229=""),AND(AND(NOT(F229="Lead"),J229="Galvanized Iron/Steel"),I229="")),"",IF(AND(OR(I229="Yes",I229="Don't Know"),J229="Galvanized Iron/Steel"),"Galvanized Requiring Replacement",IF(OR(F229="Unknown",J229="Unknown"),"Lead Status Unknown",IF(AND(F229="No System Owned Portion",J229="No Customer Owned Portion"),"","Non-Lead"))))))</f>
        <v>Non-Lead</v>
      </c>
      <c r="N229" t="s">
        <v>1153</v>
      </c>
    </row>
    <row r="230" spans="1:14" x14ac:dyDescent="0.25">
      <c r="A230">
        <v>1145</v>
      </c>
      <c r="B230" t="s">
        <v>551</v>
      </c>
      <c r="C230">
        <v>35.537636999999997</v>
      </c>
      <c r="D230">
        <v>-95.110425000000006</v>
      </c>
      <c r="E230" t="s">
        <v>88</v>
      </c>
      <c r="F230" t="s">
        <v>100</v>
      </c>
      <c r="G230" t="s">
        <v>99</v>
      </c>
      <c r="H230" s="72">
        <v>36861</v>
      </c>
      <c r="I230" t="s">
        <v>88</v>
      </c>
      <c r="J230" t="s">
        <v>100</v>
      </c>
      <c r="K230" t="s">
        <v>99</v>
      </c>
      <c r="L230"/>
      <c r="M230" s="56" t="str">
        <f>IF(OR(F230="Lead",J230="Lead"),"Lead",(IF(OR(OR(F230="",J230=""),AND(AND(NOT(F230="Lead"),J230="Galvanized Iron/Steel"),I230="")),"",IF(AND(OR(I230="Yes",I230="Don't Know"),J230="Galvanized Iron/Steel"),"Galvanized Requiring Replacement",IF(OR(F230="Unknown",J230="Unknown"),"Lead Status Unknown",IF(AND(F230="No System Owned Portion",J230="No Customer Owned Portion"),"","Non-Lead"))))))</f>
        <v>Non-Lead</v>
      </c>
      <c r="N230" t="s">
        <v>1155</v>
      </c>
    </row>
    <row r="231" spans="1:14" x14ac:dyDescent="0.25">
      <c r="A231">
        <v>1146</v>
      </c>
      <c r="B231" t="s">
        <v>126</v>
      </c>
      <c r="C231">
        <v>35.760192000000004</v>
      </c>
      <c r="D231">
        <v>-95.362618999999995</v>
      </c>
      <c r="E231" t="s">
        <v>88</v>
      </c>
      <c r="F231" t="s">
        <v>100</v>
      </c>
      <c r="G231" t="s">
        <v>96</v>
      </c>
      <c r="H231" s="72">
        <v>38947</v>
      </c>
      <c r="I231" t="s">
        <v>88</v>
      </c>
      <c r="J231" t="s">
        <v>100</v>
      </c>
      <c r="K231" t="s">
        <v>96</v>
      </c>
      <c r="L231"/>
      <c r="M231" s="56" t="str">
        <f>IF(OR(F231="Lead",J231="Lead"),"Lead",(IF(OR(OR(F231="",J231=""),AND(AND(NOT(F231="Lead"),J231="Galvanized Iron/Steel"),I231="")),"",IF(AND(OR(I231="Yes",I231="Don't Know"),J231="Galvanized Iron/Steel"),"Galvanized Requiring Replacement",IF(OR(F231="Unknown",J231="Unknown"),"Lead Status Unknown",IF(AND(F231="No System Owned Portion",J231="No Customer Owned Portion"),"","Non-Lead"))))))</f>
        <v>Non-Lead</v>
      </c>
      <c r="N231" t="s">
        <v>983</v>
      </c>
    </row>
    <row r="232" spans="1:14" x14ac:dyDescent="0.25">
      <c r="A232">
        <v>1147</v>
      </c>
      <c r="B232" t="s">
        <v>221</v>
      </c>
      <c r="C232">
        <v>35.537005000000001</v>
      </c>
      <c r="D232">
        <v>-95.110135</v>
      </c>
      <c r="E232" t="s">
        <v>88</v>
      </c>
      <c r="F232" t="s">
        <v>100</v>
      </c>
      <c r="G232" t="s">
        <v>96</v>
      </c>
      <c r="H232"/>
      <c r="I232" t="s">
        <v>93</v>
      </c>
      <c r="J232" t="s">
        <v>100</v>
      </c>
      <c r="K232" t="s">
        <v>96</v>
      </c>
      <c r="L232"/>
      <c r="M232" s="56" t="str">
        <f>IF(OR(F232="Lead",J232="Lead"),"Lead",(IF(OR(OR(F232="",J232=""),AND(AND(NOT(F232="Lead"),J232="Galvanized Iron/Steel"),I232="")),"",IF(AND(OR(I232="Yes",I232="Don't Know"),J232="Galvanized Iron/Steel"),"Galvanized Requiring Replacement",IF(OR(F232="Unknown",J232="Unknown"),"Lead Status Unknown",IF(AND(F232="No System Owned Portion",J232="No Customer Owned Portion"),"","Non-Lead"))))))</f>
        <v>Non-Lead</v>
      </c>
      <c r="N232" t="s">
        <v>1025</v>
      </c>
    </row>
    <row r="233" spans="1:14" x14ac:dyDescent="0.25">
      <c r="A233">
        <v>1150</v>
      </c>
      <c r="B233" t="s">
        <v>259</v>
      </c>
      <c r="C233">
        <v>35.537005000000001</v>
      </c>
      <c r="D233">
        <v>-95.110135</v>
      </c>
      <c r="E233" t="s">
        <v>88</v>
      </c>
      <c r="F233" t="s">
        <v>100</v>
      </c>
      <c r="G233" t="s">
        <v>96</v>
      </c>
      <c r="H233"/>
      <c r="I233" t="s">
        <v>88</v>
      </c>
      <c r="J233" t="s">
        <v>100</v>
      </c>
      <c r="K233" t="s">
        <v>96</v>
      </c>
      <c r="L233"/>
      <c r="M233" s="56" t="str">
        <f>IF(OR(F233="Lead",J233="Lead"),"Lead",(IF(OR(OR(F233="",J233=""),AND(AND(NOT(F233="Lead"),J233="Galvanized Iron/Steel"),I233="")),"",IF(AND(OR(I233="Yes",I233="Don't Know"),J233="Galvanized Iron/Steel"),"Galvanized Requiring Replacement",IF(OR(F233="Unknown",J233="Unknown"),"Lead Status Unknown",IF(AND(F233="No System Owned Portion",J233="No Customer Owned Portion"),"","Non-Lead"))))))</f>
        <v>Non-Lead</v>
      </c>
      <c r="N233" t="s">
        <v>1039</v>
      </c>
    </row>
    <row r="234" spans="1:14" x14ac:dyDescent="0.25">
      <c r="A234">
        <v>1151</v>
      </c>
      <c r="B234" t="s">
        <v>233</v>
      </c>
      <c r="C234">
        <v>35.536588999999999</v>
      </c>
      <c r="D234">
        <v>-95.109696</v>
      </c>
      <c r="E234" t="s">
        <v>88</v>
      </c>
      <c r="F234" t="s">
        <v>100</v>
      </c>
      <c r="G234" t="s">
        <v>96</v>
      </c>
      <c r="H234"/>
      <c r="I234" t="s">
        <v>93</v>
      </c>
      <c r="J234" t="s">
        <v>100</v>
      </c>
      <c r="K234" t="s">
        <v>96</v>
      </c>
      <c r="L234"/>
      <c r="M234" s="57" t="str">
        <f>IF(OR(F234="Lead",J234="Lead"),"Lead",(IF(OR(OR(F234="",J234=""),AND(AND(NOT(F234="Lead"),J234="Galvanized Iron/Steel"),I234="")),"",IF(AND(OR(I234="Yes",I234="Don't Know"),J234="Galvanized Iron/Steel"),"Galvanized Requiring Replacement",IF(OR(F234="Unknown",J234="Unknown"),"Lead Status Unknown",IF(AND(F234="No System Owned Portion",J234="No Customer Owned Portion"),"","Non-Lead"))))))</f>
        <v>Non-Lead</v>
      </c>
      <c r="N234" t="s">
        <v>1025</v>
      </c>
    </row>
    <row r="235" spans="1:14" x14ac:dyDescent="0.25">
      <c r="A235">
        <v>1155</v>
      </c>
      <c r="B235" t="s">
        <v>252</v>
      </c>
      <c r="C235">
        <v>35.536606999999997</v>
      </c>
      <c r="D235">
        <v>-95.109714999999994</v>
      </c>
      <c r="E235" t="s">
        <v>88</v>
      </c>
      <c r="F235" t="s">
        <v>100</v>
      </c>
      <c r="G235" t="s">
        <v>96</v>
      </c>
      <c r="H235"/>
      <c r="I235" t="s">
        <v>93</v>
      </c>
      <c r="J235" t="s">
        <v>100</v>
      </c>
      <c r="K235" t="s">
        <v>96</v>
      </c>
      <c r="L235"/>
      <c r="M235" s="57" t="str">
        <f>IF(OR(F235="Lead",J235="Lead"),"Lead",(IF(OR(OR(F235="",J235=""),AND(AND(NOT(F235="Lead"),J235="Galvanized Iron/Steel"),I235="")),"",IF(AND(OR(I235="Yes",I235="Don't Know"),J235="Galvanized Iron/Steel"),"Galvanized Requiring Replacement",IF(OR(F235="Unknown",J235="Unknown"),"Lead Status Unknown",IF(AND(F235="No System Owned Portion",J235="No Customer Owned Portion"),"","Non-Lead"))))))</f>
        <v>Non-Lead</v>
      </c>
      <c r="N235" t="s">
        <v>1037</v>
      </c>
    </row>
    <row r="236" spans="1:14" x14ac:dyDescent="0.25">
      <c r="A236">
        <v>1160</v>
      </c>
      <c r="B236" t="s">
        <v>474</v>
      </c>
      <c r="C236">
        <v>35.537005000000001</v>
      </c>
      <c r="D236">
        <v>-95.110135</v>
      </c>
      <c r="E236" t="s">
        <v>93</v>
      </c>
      <c r="F236" t="s">
        <v>100</v>
      </c>
      <c r="G236" t="s">
        <v>111</v>
      </c>
      <c r="H236"/>
      <c r="I236" t="s">
        <v>93</v>
      </c>
      <c r="J236" t="s">
        <v>100</v>
      </c>
      <c r="K236" t="s">
        <v>111</v>
      </c>
      <c r="L236"/>
      <c r="M236" s="57" t="str">
        <f>IF(OR(F236="Lead",J236="Lead"),"Lead",(IF(OR(OR(F236="",J236=""),AND(AND(NOT(F236="Lead"),J236="Galvanized Iron/Steel"),I236="")),"",IF(AND(OR(I236="Yes",I236="Don't Know"),J236="Galvanized Iron/Steel"),"Galvanized Requiring Replacement",IF(OR(F236="Unknown",J236="Unknown"),"Lead Status Unknown",IF(AND(F236="No System Owned Portion",J236="No Customer Owned Portion"),"","Non-Lead"))))))</f>
        <v>Non-Lead</v>
      </c>
      <c r="N236" t="s">
        <v>976</v>
      </c>
    </row>
    <row r="237" spans="1:14" x14ac:dyDescent="0.25">
      <c r="A237">
        <v>1170</v>
      </c>
      <c r="B237" t="s">
        <v>475</v>
      </c>
      <c r="C237">
        <v>35.537005000000001</v>
      </c>
      <c r="D237">
        <v>-95.110135</v>
      </c>
      <c r="E237" t="s">
        <v>93</v>
      </c>
      <c r="F237" t="s">
        <v>100</v>
      </c>
      <c r="G237" t="s">
        <v>111</v>
      </c>
      <c r="H237"/>
      <c r="I237" t="s">
        <v>93</v>
      </c>
      <c r="J237" t="s">
        <v>100</v>
      </c>
      <c r="K237" t="s">
        <v>111</v>
      </c>
      <c r="L237"/>
      <c r="M237" s="56" t="str">
        <f>IF(OR(F237="Lead",J237="Lead"),"Lead",(IF(OR(OR(F237="",J237=""),AND(AND(NOT(F237="Lead"),J237="Galvanized Iron/Steel"),I237="")),"",IF(AND(OR(I237="Yes",I237="Don't Know"),J237="Galvanized Iron/Steel"),"Galvanized Requiring Replacement",IF(OR(F237="Unknown",J237="Unknown"),"Lead Status Unknown",IF(AND(F237="No System Owned Portion",J237="No Customer Owned Portion"),"","Non-Lead"))))))</f>
        <v>Non-Lead</v>
      </c>
      <c r="N237" t="s">
        <v>976</v>
      </c>
    </row>
    <row r="238" spans="1:14" x14ac:dyDescent="0.25">
      <c r="A238">
        <v>1180</v>
      </c>
      <c r="B238" t="s">
        <v>476</v>
      </c>
      <c r="C238">
        <v>35.537005000000001</v>
      </c>
      <c r="D238">
        <v>-95.110135</v>
      </c>
      <c r="E238" t="s">
        <v>93</v>
      </c>
      <c r="F238" t="s">
        <v>100</v>
      </c>
      <c r="G238" t="s">
        <v>111</v>
      </c>
      <c r="H238"/>
      <c r="I238" t="s">
        <v>93</v>
      </c>
      <c r="J238" t="s">
        <v>100</v>
      </c>
      <c r="K238" t="s">
        <v>111</v>
      </c>
      <c r="L238"/>
      <c r="M238" s="57" t="str">
        <f>IF(OR(F238="Lead",J238="Lead"),"Lead",(IF(OR(OR(F238="",J238=""),AND(AND(NOT(F238="Lead"),J238="Galvanized Iron/Steel"),I238="")),"",IF(AND(OR(I238="Yes",I238="Don't Know"),J238="Galvanized Iron/Steel"),"Galvanized Requiring Replacement",IF(OR(F238="Unknown",J238="Unknown"),"Lead Status Unknown",IF(AND(F238="No System Owned Portion",J238="No Customer Owned Portion"),"","Non-Lead"))))))</f>
        <v>Non-Lead</v>
      </c>
      <c r="N238" t="s">
        <v>976</v>
      </c>
    </row>
    <row r="239" spans="1:14" x14ac:dyDescent="0.25">
      <c r="A239">
        <v>1190</v>
      </c>
      <c r="B239" t="s">
        <v>477</v>
      </c>
      <c r="C239">
        <v>35.537005000000001</v>
      </c>
      <c r="D239">
        <v>-95.110135</v>
      </c>
      <c r="E239" t="s">
        <v>93</v>
      </c>
      <c r="F239" t="s">
        <v>100</v>
      </c>
      <c r="G239" t="s">
        <v>111</v>
      </c>
      <c r="H239"/>
      <c r="I239" t="s">
        <v>93</v>
      </c>
      <c r="J239" t="s">
        <v>100</v>
      </c>
      <c r="K239" t="s">
        <v>111</v>
      </c>
      <c r="L239"/>
      <c r="M239" s="56" t="str">
        <f>IF(OR(F239="Lead",J239="Lead"),"Lead",(IF(OR(OR(F239="",J239=""),AND(AND(NOT(F239="Lead"),J239="Galvanized Iron/Steel"),I239="")),"",IF(AND(OR(I239="Yes",I239="Don't Know"),J239="Galvanized Iron/Steel"),"Galvanized Requiring Replacement",IF(OR(F239="Unknown",J239="Unknown"),"Lead Status Unknown",IF(AND(F239="No System Owned Portion",J239="No Customer Owned Portion"),"","Non-Lead"))))))</f>
        <v>Non-Lead</v>
      </c>
      <c r="N239" t="s">
        <v>976</v>
      </c>
    </row>
    <row r="240" spans="1:14" x14ac:dyDescent="0.25">
      <c r="A240">
        <v>1210</v>
      </c>
      <c r="B240" t="s">
        <v>478</v>
      </c>
      <c r="C240">
        <v>35.537005000000001</v>
      </c>
      <c r="D240">
        <v>-95.110135</v>
      </c>
      <c r="E240" t="s">
        <v>93</v>
      </c>
      <c r="F240" t="s">
        <v>100</v>
      </c>
      <c r="G240" t="s">
        <v>111</v>
      </c>
      <c r="H240"/>
      <c r="I240" t="s">
        <v>93</v>
      </c>
      <c r="J240" t="s">
        <v>100</v>
      </c>
      <c r="K240" t="s">
        <v>111</v>
      </c>
      <c r="L240"/>
      <c r="M240" s="57" t="str">
        <f>IF(OR(F240="Lead",J240="Lead"),"Lead",(IF(OR(OR(F240="",J240=""),AND(AND(NOT(F240="Lead"),J240="Galvanized Iron/Steel"),I240="")),"",IF(AND(OR(I240="Yes",I240="Don't Know"),J240="Galvanized Iron/Steel"),"Galvanized Requiring Replacement",IF(OR(F240="Unknown",J240="Unknown"),"Lead Status Unknown",IF(AND(F240="No System Owned Portion",J240="No Customer Owned Portion"),"","Non-Lead"))))))</f>
        <v>Non-Lead</v>
      </c>
      <c r="N240" t="s">
        <v>976</v>
      </c>
    </row>
    <row r="241" spans="1:14" x14ac:dyDescent="0.25">
      <c r="A241">
        <v>1220</v>
      </c>
      <c r="B241" t="s">
        <v>479</v>
      </c>
      <c r="C241">
        <v>35.537005000000001</v>
      </c>
      <c r="D241">
        <v>-95.110135</v>
      </c>
      <c r="E241" t="s">
        <v>93</v>
      </c>
      <c r="F241" t="s">
        <v>100</v>
      </c>
      <c r="G241" t="s">
        <v>111</v>
      </c>
      <c r="H241"/>
      <c r="I241" t="s">
        <v>93</v>
      </c>
      <c r="J241" t="s">
        <v>100</v>
      </c>
      <c r="K241" t="s">
        <v>111</v>
      </c>
      <c r="L241"/>
      <c r="M241" s="56" t="str">
        <f>IF(OR(F241="Lead",J241="Lead"),"Lead",(IF(OR(OR(F241="",J241=""),AND(AND(NOT(F241="Lead"),J241="Galvanized Iron/Steel"),I241="")),"",IF(AND(OR(I241="Yes",I241="Don't Know"),J241="Galvanized Iron/Steel"),"Galvanized Requiring Replacement",IF(OR(F241="Unknown",J241="Unknown"),"Lead Status Unknown",IF(AND(F241="No System Owned Portion",J241="No Customer Owned Portion"),"","Non-Lead"))))))</f>
        <v>Non-Lead</v>
      </c>
      <c r="N241" t="s">
        <v>976</v>
      </c>
    </row>
    <row r="242" spans="1:14" x14ac:dyDescent="0.25">
      <c r="A242">
        <v>1230</v>
      </c>
      <c r="B242" t="s">
        <v>480</v>
      </c>
      <c r="C242">
        <v>35.537005000000001</v>
      </c>
      <c r="D242">
        <v>-95.110135</v>
      </c>
      <c r="E242" t="s">
        <v>93</v>
      </c>
      <c r="F242" t="s">
        <v>100</v>
      </c>
      <c r="G242" t="s">
        <v>111</v>
      </c>
      <c r="H242"/>
      <c r="I242" t="s">
        <v>93</v>
      </c>
      <c r="J242" t="s">
        <v>100</v>
      </c>
      <c r="K242" t="s">
        <v>111</v>
      </c>
      <c r="L242"/>
      <c r="M242" s="57" t="str">
        <f>IF(OR(F242="Lead",J242="Lead"),"Lead",(IF(OR(OR(F242="",J242=""),AND(AND(NOT(F242="Lead"),J242="Galvanized Iron/Steel"),I242="")),"",IF(AND(OR(I242="Yes",I242="Don't Know"),J242="Galvanized Iron/Steel"),"Galvanized Requiring Replacement",IF(OR(F242="Unknown",J242="Unknown"),"Lead Status Unknown",IF(AND(F242="No System Owned Portion",J242="No Customer Owned Portion"),"","Non-Lead"))))))</f>
        <v>Non-Lead</v>
      </c>
      <c r="N242" t="s">
        <v>976</v>
      </c>
    </row>
    <row r="243" spans="1:14" x14ac:dyDescent="0.25">
      <c r="A243">
        <v>1240</v>
      </c>
      <c r="B243" t="s">
        <v>481</v>
      </c>
      <c r="C243">
        <v>35.537005000000001</v>
      </c>
      <c r="D243">
        <v>-95.110135</v>
      </c>
      <c r="E243" t="s">
        <v>93</v>
      </c>
      <c r="F243" t="s">
        <v>100</v>
      </c>
      <c r="G243" t="s">
        <v>111</v>
      </c>
      <c r="H243"/>
      <c r="I243" t="s">
        <v>93</v>
      </c>
      <c r="J243" t="s">
        <v>100</v>
      </c>
      <c r="K243" t="s">
        <v>111</v>
      </c>
      <c r="L243"/>
      <c r="M243" s="56" t="str">
        <f>IF(OR(F243="Lead",J243="Lead"),"Lead",(IF(OR(OR(F243="",J243=""),AND(AND(NOT(F243="Lead"),J243="Galvanized Iron/Steel"),I243="")),"",IF(AND(OR(I243="Yes",I243="Don't Know"),J243="Galvanized Iron/Steel"),"Galvanized Requiring Replacement",IF(OR(F243="Unknown",J243="Unknown"),"Lead Status Unknown",IF(AND(F243="No System Owned Portion",J243="No Customer Owned Portion"),"","Non-Lead"))))))</f>
        <v>Non-Lead</v>
      </c>
      <c r="N243" t="s">
        <v>976</v>
      </c>
    </row>
    <row r="244" spans="1:14" x14ac:dyDescent="0.25">
      <c r="A244">
        <v>1250</v>
      </c>
      <c r="B244" t="s">
        <v>482</v>
      </c>
      <c r="C244">
        <v>35.537005000000001</v>
      </c>
      <c r="D244">
        <v>-95.110135</v>
      </c>
      <c r="E244" t="s">
        <v>93</v>
      </c>
      <c r="F244" t="s">
        <v>100</v>
      </c>
      <c r="G244" t="s">
        <v>111</v>
      </c>
      <c r="H244"/>
      <c r="I244" t="s">
        <v>93</v>
      </c>
      <c r="J244" t="s">
        <v>100</v>
      </c>
      <c r="K244" t="s">
        <v>111</v>
      </c>
      <c r="L244"/>
      <c r="M244" s="57" t="str">
        <f>IF(OR(F244="Lead",J244="Lead"),"Lead",(IF(OR(OR(F244="",J244=""),AND(AND(NOT(F244="Lead"),J244="Galvanized Iron/Steel"),I244="")),"",IF(AND(OR(I244="Yes",I244="Don't Know"),J244="Galvanized Iron/Steel"),"Galvanized Requiring Replacement",IF(OR(F244="Unknown",J244="Unknown"),"Lead Status Unknown",IF(AND(F244="No System Owned Portion",J244="No Customer Owned Portion"),"","Non-Lead"))))))</f>
        <v>Non-Lead</v>
      </c>
      <c r="N244" t="s">
        <v>976</v>
      </c>
    </row>
    <row r="245" spans="1:14" x14ac:dyDescent="0.25">
      <c r="A245">
        <v>1260</v>
      </c>
      <c r="B245" t="s">
        <v>483</v>
      </c>
      <c r="C245">
        <v>35.537005000000001</v>
      </c>
      <c r="D245">
        <v>-95.110135</v>
      </c>
      <c r="E245" t="s">
        <v>93</v>
      </c>
      <c r="F245" t="s">
        <v>100</v>
      </c>
      <c r="G245" t="s">
        <v>111</v>
      </c>
      <c r="H245"/>
      <c r="I245" t="s">
        <v>93</v>
      </c>
      <c r="J245" t="s">
        <v>100</v>
      </c>
      <c r="K245" t="s">
        <v>111</v>
      </c>
      <c r="L245"/>
      <c r="M245" s="56" t="str">
        <f>IF(OR(F245="Lead",J245="Lead"),"Lead",(IF(OR(OR(F245="",J245=""),AND(AND(NOT(F245="Lead"),J245="Galvanized Iron/Steel"),I245="")),"",IF(AND(OR(I245="Yes",I245="Don't Know"),J245="Galvanized Iron/Steel"),"Galvanized Requiring Replacement",IF(OR(F245="Unknown",J245="Unknown"),"Lead Status Unknown",IF(AND(F245="No System Owned Portion",J245="No Customer Owned Portion"),"","Non-Lead"))))))</f>
        <v>Non-Lead</v>
      </c>
      <c r="N245" t="s">
        <v>976</v>
      </c>
    </row>
    <row r="246" spans="1:14" x14ac:dyDescent="0.25">
      <c r="A246">
        <v>1270</v>
      </c>
      <c r="B246" t="s">
        <v>484</v>
      </c>
      <c r="C246">
        <v>35.537005000000001</v>
      </c>
      <c r="D246">
        <v>-95.110135</v>
      </c>
      <c r="E246" t="s">
        <v>93</v>
      </c>
      <c r="F246" t="s">
        <v>100</v>
      </c>
      <c r="G246" t="s">
        <v>111</v>
      </c>
      <c r="H246"/>
      <c r="I246" t="s">
        <v>93</v>
      </c>
      <c r="J246" t="s">
        <v>100</v>
      </c>
      <c r="K246" t="s">
        <v>111</v>
      </c>
      <c r="L246"/>
      <c r="M246" s="57" t="str">
        <f>IF(OR(F246="Lead",J246="Lead"),"Lead",(IF(OR(OR(F246="",J246=""),AND(AND(NOT(F246="Lead"),J246="Galvanized Iron/Steel"),I246="")),"",IF(AND(OR(I246="Yes",I246="Don't Know"),J246="Galvanized Iron/Steel"),"Galvanized Requiring Replacement",IF(OR(F246="Unknown",J246="Unknown"),"Lead Status Unknown",IF(AND(F246="No System Owned Portion",J246="No Customer Owned Portion"),"","Non-Lead"))))))</f>
        <v>Non-Lead</v>
      </c>
      <c r="N246" t="s">
        <v>976</v>
      </c>
    </row>
    <row r="247" spans="1:14" x14ac:dyDescent="0.25">
      <c r="A247">
        <v>1280</v>
      </c>
      <c r="B247" t="s">
        <v>485</v>
      </c>
      <c r="C247">
        <v>35.537005000000001</v>
      </c>
      <c r="D247">
        <v>-95.110135</v>
      </c>
      <c r="E247" t="s">
        <v>93</v>
      </c>
      <c r="F247" t="s">
        <v>100</v>
      </c>
      <c r="G247" t="s">
        <v>111</v>
      </c>
      <c r="H247"/>
      <c r="I247" t="s">
        <v>93</v>
      </c>
      <c r="J247" t="s">
        <v>100</v>
      </c>
      <c r="K247" t="s">
        <v>111</v>
      </c>
      <c r="L247"/>
      <c r="M247" s="56" t="str">
        <f>IF(OR(F247="Lead",J247="Lead"),"Lead",(IF(OR(OR(F247="",J247=""),AND(AND(NOT(F247="Lead"),J247="Galvanized Iron/Steel"),I247="")),"",IF(AND(OR(I247="Yes",I247="Don't Know"),J247="Galvanized Iron/Steel"),"Galvanized Requiring Replacement",IF(OR(F247="Unknown",J247="Unknown"),"Lead Status Unknown",IF(AND(F247="No System Owned Portion",J247="No Customer Owned Portion"),"","Non-Lead"))))))</f>
        <v>Non-Lead</v>
      </c>
      <c r="N247" t="s">
        <v>976</v>
      </c>
    </row>
    <row r="248" spans="1:14" x14ac:dyDescent="0.25">
      <c r="A248">
        <v>1290</v>
      </c>
      <c r="B248" t="s">
        <v>486</v>
      </c>
      <c r="C248">
        <v>35.537005000000001</v>
      </c>
      <c r="D248">
        <v>-95.110135</v>
      </c>
      <c r="E248" t="s">
        <v>93</v>
      </c>
      <c r="F248" t="s">
        <v>100</v>
      </c>
      <c r="G248" t="s">
        <v>111</v>
      </c>
      <c r="H248"/>
      <c r="I248" t="s">
        <v>93</v>
      </c>
      <c r="J248" t="s">
        <v>100</v>
      </c>
      <c r="K248" t="s">
        <v>111</v>
      </c>
      <c r="L248"/>
      <c r="M248" s="57" t="str">
        <f>IF(OR(F248="Lead",J248="Lead"),"Lead",(IF(OR(OR(F248="",J248=""),AND(AND(NOT(F248="Lead"),J248="Galvanized Iron/Steel"),I248="")),"",IF(AND(OR(I248="Yes",I248="Don't Know"),J248="Galvanized Iron/Steel"),"Galvanized Requiring Replacement",IF(OR(F248="Unknown",J248="Unknown"),"Lead Status Unknown",IF(AND(F248="No System Owned Portion",J248="No Customer Owned Portion"),"","Non-Lead"))))))</f>
        <v>Non-Lead</v>
      </c>
      <c r="N248" t="s">
        <v>976</v>
      </c>
    </row>
    <row r="249" spans="1:14" x14ac:dyDescent="0.25">
      <c r="A249">
        <v>1300</v>
      </c>
      <c r="B249" t="s">
        <v>487</v>
      </c>
      <c r="C249">
        <v>35.537005000000001</v>
      </c>
      <c r="D249">
        <v>-95.110135</v>
      </c>
      <c r="E249" t="s">
        <v>93</v>
      </c>
      <c r="F249" t="s">
        <v>100</v>
      </c>
      <c r="G249" t="s">
        <v>111</v>
      </c>
      <c r="H249"/>
      <c r="I249" t="s">
        <v>93</v>
      </c>
      <c r="J249" t="s">
        <v>100</v>
      </c>
      <c r="K249" t="s">
        <v>111</v>
      </c>
      <c r="L249"/>
      <c r="M249" s="56" t="str">
        <f>IF(OR(F249="Lead",J249="Lead"),"Lead",(IF(OR(OR(F249="",J249=""),AND(AND(NOT(F249="Lead"),J249="Galvanized Iron/Steel"),I249="")),"",IF(AND(OR(I249="Yes",I249="Don't Know"),J249="Galvanized Iron/Steel"),"Galvanized Requiring Replacement",IF(OR(F249="Unknown",J249="Unknown"),"Lead Status Unknown",IF(AND(F249="No System Owned Portion",J249="No Customer Owned Portion"),"","Non-Lead"))))))</f>
        <v>Non-Lead</v>
      </c>
      <c r="N249" t="s">
        <v>976</v>
      </c>
    </row>
    <row r="250" spans="1:14" x14ac:dyDescent="0.25">
      <c r="A250">
        <v>1310</v>
      </c>
      <c r="B250" t="s">
        <v>488</v>
      </c>
      <c r="C250">
        <v>35.537005000000001</v>
      </c>
      <c r="D250">
        <v>-95.110135</v>
      </c>
      <c r="E250" t="s">
        <v>93</v>
      </c>
      <c r="F250" t="s">
        <v>100</v>
      </c>
      <c r="G250" t="s">
        <v>111</v>
      </c>
      <c r="H250"/>
      <c r="I250" t="s">
        <v>93</v>
      </c>
      <c r="J250" t="s">
        <v>100</v>
      </c>
      <c r="K250" t="s">
        <v>111</v>
      </c>
      <c r="L250"/>
      <c r="M250" s="57" t="str">
        <f>IF(OR(F250="Lead",J250="Lead"),"Lead",(IF(OR(OR(F250="",J250=""),AND(AND(NOT(F250="Lead"),J250="Galvanized Iron/Steel"),I250="")),"",IF(AND(OR(I250="Yes",I250="Don't Know"),J250="Galvanized Iron/Steel"),"Galvanized Requiring Replacement",IF(OR(F250="Unknown",J250="Unknown"),"Lead Status Unknown",IF(AND(F250="No System Owned Portion",J250="No Customer Owned Portion"),"","Non-Lead"))))))</f>
        <v>Non-Lead</v>
      </c>
      <c r="N250" t="s">
        <v>976</v>
      </c>
    </row>
    <row r="251" spans="1:14" x14ac:dyDescent="0.25">
      <c r="A251">
        <v>1320</v>
      </c>
      <c r="B251" t="s">
        <v>489</v>
      </c>
      <c r="C251">
        <v>35.537005000000001</v>
      </c>
      <c r="D251">
        <v>-95.110135</v>
      </c>
      <c r="E251" t="s">
        <v>93</v>
      </c>
      <c r="F251" t="s">
        <v>100</v>
      </c>
      <c r="G251" t="s">
        <v>111</v>
      </c>
      <c r="H251"/>
      <c r="I251" t="s">
        <v>93</v>
      </c>
      <c r="J251" t="s">
        <v>100</v>
      </c>
      <c r="K251" t="s">
        <v>111</v>
      </c>
      <c r="L251"/>
      <c r="M251" s="56" t="str">
        <f>IF(OR(F251="Lead",J251="Lead"),"Lead",(IF(OR(OR(F251="",J251=""),AND(AND(NOT(F251="Lead"),J251="Galvanized Iron/Steel"),I251="")),"",IF(AND(OR(I251="Yes",I251="Don't Know"),J251="Galvanized Iron/Steel"),"Galvanized Requiring Replacement",IF(OR(F251="Unknown",J251="Unknown"),"Lead Status Unknown",IF(AND(F251="No System Owned Portion",J251="No Customer Owned Portion"),"","Non-Lead"))))))</f>
        <v>Non-Lead</v>
      </c>
      <c r="N251" t="s">
        <v>976</v>
      </c>
    </row>
    <row r="252" spans="1:14" x14ac:dyDescent="0.25">
      <c r="A252">
        <v>1330</v>
      </c>
      <c r="B252" t="s">
        <v>490</v>
      </c>
      <c r="C252">
        <v>35.537005000000001</v>
      </c>
      <c r="D252">
        <v>-95.110135</v>
      </c>
      <c r="E252" t="s">
        <v>93</v>
      </c>
      <c r="F252" t="s">
        <v>100</v>
      </c>
      <c r="G252" t="s">
        <v>111</v>
      </c>
      <c r="H252"/>
      <c r="I252" t="s">
        <v>93</v>
      </c>
      <c r="J252" t="s">
        <v>100</v>
      </c>
      <c r="K252" t="s">
        <v>111</v>
      </c>
      <c r="L252"/>
      <c r="M252" s="57" t="str">
        <f>IF(OR(F252="Lead",J252="Lead"),"Lead",(IF(OR(OR(F252="",J252=""),AND(AND(NOT(F252="Lead"),J252="Galvanized Iron/Steel"),I252="")),"",IF(AND(OR(I252="Yes",I252="Don't Know"),J252="Galvanized Iron/Steel"),"Galvanized Requiring Replacement",IF(OR(F252="Unknown",J252="Unknown"),"Lead Status Unknown",IF(AND(F252="No System Owned Portion",J252="No Customer Owned Portion"),"","Non-Lead"))))))</f>
        <v>Non-Lead</v>
      </c>
      <c r="N252" t="s">
        <v>976</v>
      </c>
    </row>
    <row r="253" spans="1:14" x14ac:dyDescent="0.25">
      <c r="A253">
        <v>1340</v>
      </c>
      <c r="B253" t="s">
        <v>491</v>
      </c>
      <c r="C253">
        <v>35.537005000000001</v>
      </c>
      <c r="D253">
        <v>-95.110135</v>
      </c>
      <c r="E253" t="s">
        <v>93</v>
      </c>
      <c r="F253" t="s">
        <v>100</v>
      </c>
      <c r="G253" t="s">
        <v>111</v>
      </c>
      <c r="H253"/>
      <c r="I253" t="s">
        <v>93</v>
      </c>
      <c r="J253" t="s">
        <v>100</v>
      </c>
      <c r="K253" t="s">
        <v>111</v>
      </c>
      <c r="L253"/>
      <c r="M253" s="56" t="str">
        <f>IF(OR(F253="Lead",J253="Lead"),"Lead",(IF(OR(OR(F253="",J253=""),AND(AND(NOT(F253="Lead"),J253="Galvanized Iron/Steel"),I253="")),"",IF(AND(OR(I253="Yes",I253="Don't Know"),J253="Galvanized Iron/Steel"),"Galvanized Requiring Replacement",IF(OR(F253="Unknown",J253="Unknown"),"Lead Status Unknown",IF(AND(F253="No System Owned Portion",J253="No Customer Owned Portion"),"","Non-Lead"))))))</f>
        <v>Non-Lead</v>
      </c>
      <c r="N253" t="s">
        <v>976</v>
      </c>
    </row>
    <row r="254" spans="1:14" x14ac:dyDescent="0.25">
      <c r="A254">
        <v>1350</v>
      </c>
      <c r="B254" t="s">
        <v>492</v>
      </c>
      <c r="C254">
        <v>35.537005000000001</v>
      </c>
      <c r="D254">
        <v>-95.110135</v>
      </c>
      <c r="E254" t="s">
        <v>93</v>
      </c>
      <c r="F254" t="s">
        <v>100</v>
      </c>
      <c r="G254" t="s">
        <v>111</v>
      </c>
      <c r="H254"/>
      <c r="I254" t="s">
        <v>93</v>
      </c>
      <c r="J254" t="s">
        <v>100</v>
      </c>
      <c r="K254" t="s">
        <v>111</v>
      </c>
      <c r="L254"/>
      <c r="M254" s="57" t="str">
        <f>IF(OR(F254="Lead",J254="Lead"),"Lead",(IF(OR(OR(F254="",J254=""),AND(AND(NOT(F254="Lead"),J254="Galvanized Iron/Steel"),I254="")),"",IF(AND(OR(I254="Yes",I254="Don't Know"),J254="Galvanized Iron/Steel"),"Galvanized Requiring Replacement",IF(OR(F254="Unknown",J254="Unknown"),"Lead Status Unknown",IF(AND(F254="No System Owned Portion",J254="No Customer Owned Portion"),"","Non-Lead"))))))</f>
        <v>Non-Lead</v>
      </c>
      <c r="N254" t="s">
        <v>976</v>
      </c>
    </row>
    <row r="255" spans="1:14" x14ac:dyDescent="0.25">
      <c r="A255">
        <v>1360</v>
      </c>
      <c r="B255" t="s">
        <v>493</v>
      </c>
      <c r="C255">
        <v>35.537005000000001</v>
      </c>
      <c r="D255">
        <v>-95.110135</v>
      </c>
      <c r="E255" t="s">
        <v>93</v>
      </c>
      <c r="F255" t="s">
        <v>100</v>
      </c>
      <c r="G255" t="s">
        <v>111</v>
      </c>
      <c r="H255"/>
      <c r="I255" t="s">
        <v>93</v>
      </c>
      <c r="J255" t="s">
        <v>100</v>
      </c>
      <c r="K255" t="s">
        <v>111</v>
      </c>
      <c r="L255"/>
      <c r="M255" s="56" t="str">
        <f>IF(OR(F255="Lead",J255="Lead"),"Lead",(IF(OR(OR(F255="",J255=""),AND(AND(NOT(F255="Lead"),J255="Galvanized Iron/Steel"),I255="")),"",IF(AND(OR(I255="Yes",I255="Don't Know"),J255="Galvanized Iron/Steel"),"Galvanized Requiring Replacement",IF(OR(F255="Unknown",J255="Unknown"),"Lead Status Unknown",IF(AND(F255="No System Owned Portion",J255="No Customer Owned Portion"),"","Non-Lead"))))))</f>
        <v>Non-Lead</v>
      </c>
      <c r="N255" t="s">
        <v>976</v>
      </c>
    </row>
    <row r="256" spans="1:14" x14ac:dyDescent="0.25">
      <c r="A256">
        <v>1370</v>
      </c>
      <c r="B256" t="s">
        <v>494</v>
      </c>
      <c r="C256">
        <v>35.537005000000001</v>
      </c>
      <c r="D256">
        <v>-95.110135</v>
      </c>
      <c r="E256" t="s">
        <v>93</v>
      </c>
      <c r="F256" t="s">
        <v>100</v>
      </c>
      <c r="G256" t="s">
        <v>111</v>
      </c>
      <c r="H256"/>
      <c r="I256" t="s">
        <v>93</v>
      </c>
      <c r="J256" t="s">
        <v>100</v>
      </c>
      <c r="K256" t="s">
        <v>111</v>
      </c>
      <c r="L256"/>
      <c r="M256" s="57" t="str">
        <f>IF(OR(F256="Lead",J256="Lead"),"Lead",(IF(OR(OR(F256="",J256=""),AND(AND(NOT(F256="Lead"),J256="Galvanized Iron/Steel"),I256="")),"",IF(AND(OR(I256="Yes",I256="Don't Know"),J256="Galvanized Iron/Steel"),"Galvanized Requiring Replacement",IF(OR(F256="Unknown",J256="Unknown"),"Lead Status Unknown",IF(AND(F256="No System Owned Portion",J256="No Customer Owned Portion"),"","Non-Lead"))))))</f>
        <v>Non-Lead</v>
      </c>
      <c r="N256" t="s">
        <v>976</v>
      </c>
    </row>
    <row r="257" spans="1:14" x14ac:dyDescent="0.25">
      <c r="A257">
        <v>1380</v>
      </c>
      <c r="B257" t="s">
        <v>495</v>
      </c>
      <c r="C257">
        <v>35.537005000000001</v>
      </c>
      <c r="D257">
        <v>-95.110135</v>
      </c>
      <c r="E257" t="s">
        <v>93</v>
      </c>
      <c r="F257" t="s">
        <v>100</v>
      </c>
      <c r="G257" t="s">
        <v>111</v>
      </c>
      <c r="H257"/>
      <c r="I257" t="s">
        <v>93</v>
      </c>
      <c r="J257" t="s">
        <v>100</v>
      </c>
      <c r="K257" t="s">
        <v>111</v>
      </c>
      <c r="L257"/>
      <c r="M257" s="56" t="str">
        <f>IF(OR(F257="Lead",J257="Lead"),"Lead",(IF(OR(OR(F257="",J257=""),AND(AND(NOT(F257="Lead"),J257="Galvanized Iron/Steel"),I257="")),"",IF(AND(OR(I257="Yes",I257="Don't Know"),J257="Galvanized Iron/Steel"),"Galvanized Requiring Replacement",IF(OR(F257="Unknown",J257="Unknown"),"Lead Status Unknown",IF(AND(F257="No System Owned Portion",J257="No Customer Owned Portion"),"","Non-Lead"))))))</f>
        <v>Non-Lead</v>
      </c>
      <c r="N257" t="s">
        <v>976</v>
      </c>
    </row>
    <row r="258" spans="1:14" x14ac:dyDescent="0.25">
      <c r="A258">
        <v>1390</v>
      </c>
      <c r="B258" t="s">
        <v>496</v>
      </c>
      <c r="C258">
        <v>35.537005000000001</v>
      </c>
      <c r="D258">
        <v>-95.110135</v>
      </c>
      <c r="E258" t="s">
        <v>93</v>
      </c>
      <c r="F258" t="s">
        <v>100</v>
      </c>
      <c r="G258" t="s">
        <v>111</v>
      </c>
      <c r="H258"/>
      <c r="I258" t="s">
        <v>93</v>
      </c>
      <c r="J258" t="s">
        <v>100</v>
      </c>
      <c r="K258" t="s">
        <v>111</v>
      </c>
      <c r="L258"/>
      <c r="M258" s="57" t="str">
        <f>IF(OR(F258="Lead",J258="Lead"),"Lead",(IF(OR(OR(F258="",J258=""),AND(AND(NOT(F258="Lead"),J258="Galvanized Iron/Steel"),I258="")),"",IF(AND(OR(I258="Yes",I258="Don't Know"),J258="Galvanized Iron/Steel"),"Galvanized Requiring Replacement",IF(OR(F258="Unknown",J258="Unknown"),"Lead Status Unknown",IF(AND(F258="No System Owned Portion",J258="No Customer Owned Portion"),"","Non-Lead"))))))</f>
        <v>Non-Lead</v>
      </c>
      <c r="N258" t="s">
        <v>976</v>
      </c>
    </row>
    <row r="259" spans="1:14" x14ac:dyDescent="0.25">
      <c r="A259">
        <v>1400</v>
      </c>
      <c r="B259" t="s">
        <v>497</v>
      </c>
      <c r="C259">
        <v>35.537005000000001</v>
      </c>
      <c r="D259">
        <v>-95.110135</v>
      </c>
      <c r="E259" t="s">
        <v>93</v>
      </c>
      <c r="F259" t="s">
        <v>100</v>
      </c>
      <c r="G259" t="s">
        <v>111</v>
      </c>
      <c r="H259"/>
      <c r="I259" t="s">
        <v>93</v>
      </c>
      <c r="J259" t="s">
        <v>100</v>
      </c>
      <c r="K259" t="s">
        <v>111</v>
      </c>
      <c r="L259"/>
      <c r="M259" s="56" t="str">
        <f>IF(OR(F259="Lead",J259="Lead"),"Lead",(IF(OR(OR(F259="",J259=""),AND(AND(NOT(F259="Lead"),J259="Galvanized Iron/Steel"),I259="")),"",IF(AND(OR(I259="Yes",I259="Don't Know"),J259="Galvanized Iron/Steel"),"Galvanized Requiring Replacement",IF(OR(F259="Unknown",J259="Unknown"),"Lead Status Unknown",IF(AND(F259="No System Owned Portion",J259="No Customer Owned Portion"),"","Non-Lead"))))))</f>
        <v>Non-Lead</v>
      </c>
      <c r="N259" t="s">
        <v>976</v>
      </c>
    </row>
    <row r="260" spans="1:14" x14ac:dyDescent="0.25">
      <c r="A260">
        <v>1410</v>
      </c>
      <c r="B260" t="s">
        <v>944</v>
      </c>
      <c r="C260">
        <v>35.535867000000003</v>
      </c>
      <c r="D260">
        <v>-95.110684000000006</v>
      </c>
      <c r="E260" t="s">
        <v>93</v>
      </c>
      <c r="F260" t="s">
        <v>100</v>
      </c>
      <c r="G260" t="s">
        <v>111</v>
      </c>
      <c r="H260"/>
      <c r="I260" t="s">
        <v>93</v>
      </c>
      <c r="J260" t="s">
        <v>100</v>
      </c>
      <c r="K260" t="s">
        <v>111</v>
      </c>
      <c r="L260"/>
      <c r="M260" s="56" t="str">
        <f>IF(OR(F260="Lead",J260="Lead"),"Lead",(IF(OR(OR(F260="",J260=""),AND(AND(NOT(F260="Lead"),J260="Galvanized Iron/Steel"),I260="")),"",IF(AND(OR(I260="Yes",I260="Don't Know"),J260="Galvanized Iron/Steel"),"Galvanized Requiring Replacement",IF(OR(F260="Unknown",J260="Unknown"),"Lead Status Unknown",IF(AND(F260="No System Owned Portion",J260="No Customer Owned Portion"),"","Non-Lead"))))))</f>
        <v>Non-Lead</v>
      </c>
      <c r="N260" t="s">
        <v>976</v>
      </c>
    </row>
    <row r="261" spans="1:14" x14ac:dyDescent="0.25">
      <c r="A261">
        <v>1420</v>
      </c>
      <c r="B261" t="s">
        <v>941</v>
      </c>
      <c r="C261">
        <v>35.535834999999999</v>
      </c>
      <c r="D261">
        <v>-95.110715999999996</v>
      </c>
      <c r="E261" t="s">
        <v>88</v>
      </c>
      <c r="F261" t="s">
        <v>100</v>
      </c>
      <c r="G261" t="s">
        <v>96</v>
      </c>
      <c r="H261"/>
      <c r="I261" t="s">
        <v>93</v>
      </c>
      <c r="J261" t="s">
        <v>100</v>
      </c>
      <c r="K261" t="s">
        <v>96</v>
      </c>
      <c r="L261"/>
      <c r="M261" s="57" t="str">
        <f>IF(OR(F261="Lead",J261="Lead"),"Lead",(IF(OR(OR(F261="",J261=""),AND(AND(NOT(F261="Lead"),J261="Galvanized Iron/Steel"),I261="")),"",IF(AND(OR(I261="Yes",I261="Don't Know"),J261="Galvanized Iron/Steel"),"Galvanized Requiring Replacement",IF(OR(F261="Unknown",J261="Unknown"),"Lead Status Unknown",IF(AND(F261="No System Owned Portion",J261="No Customer Owned Portion"),"","Non-Lead"))))))</f>
        <v>Non-Lead</v>
      </c>
      <c r="N261" t="s">
        <v>989</v>
      </c>
    </row>
    <row r="262" spans="1:14" x14ac:dyDescent="0.25">
      <c r="A262">
        <v>1425</v>
      </c>
      <c r="B262" t="s">
        <v>942</v>
      </c>
      <c r="C262">
        <v>35.535668999999999</v>
      </c>
      <c r="D262">
        <v>-95.110459000000006</v>
      </c>
      <c r="E262" t="s">
        <v>88</v>
      </c>
      <c r="F262" t="s">
        <v>100</v>
      </c>
      <c r="G262" t="s">
        <v>99</v>
      </c>
      <c r="H262" s="72">
        <v>33836</v>
      </c>
      <c r="I262" t="s">
        <v>88</v>
      </c>
      <c r="J262" t="s">
        <v>100</v>
      </c>
      <c r="K262" t="s">
        <v>111</v>
      </c>
      <c r="L262"/>
      <c r="M262" s="56" t="str">
        <f>IF(OR(F262="Lead",J262="Lead"),"Lead",(IF(OR(OR(F262="",J262=""),AND(AND(NOT(F262="Lead"),J262="Galvanized Iron/Steel"),I262="")),"",IF(AND(OR(I262="Yes",I262="Don't Know"),J262="Galvanized Iron/Steel"),"Galvanized Requiring Replacement",IF(OR(F262="Unknown",J262="Unknown"),"Lead Status Unknown",IF(AND(F262="No System Owned Portion",J262="No Customer Owned Portion"),"","Non-Lead"))))))</f>
        <v>Non-Lead</v>
      </c>
      <c r="N262" t="s">
        <v>1282</v>
      </c>
    </row>
    <row r="263" spans="1:14" x14ac:dyDescent="0.25">
      <c r="A263">
        <v>1430</v>
      </c>
      <c r="B263" t="s">
        <v>935</v>
      </c>
      <c r="C263">
        <v>35.535831999999999</v>
      </c>
      <c r="D263">
        <v>-95.110656000000006</v>
      </c>
      <c r="E263" t="s">
        <v>93</v>
      </c>
      <c r="F263" t="s">
        <v>100</v>
      </c>
      <c r="G263" t="s">
        <v>111</v>
      </c>
      <c r="H263"/>
      <c r="I263" t="s">
        <v>93</v>
      </c>
      <c r="J263" t="s">
        <v>100</v>
      </c>
      <c r="K263" t="s">
        <v>111</v>
      </c>
      <c r="L263"/>
      <c r="M263" s="57" t="str">
        <f>IF(OR(F263="Lead",J263="Lead"),"Lead",(IF(OR(OR(F263="",J263=""),AND(AND(NOT(F263="Lead"),J263="Galvanized Iron/Steel"),I263="")),"",IF(AND(OR(I263="Yes",I263="Don't Know"),J263="Galvanized Iron/Steel"),"Galvanized Requiring Replacement",IF(OR(F263="Unknown",J263="Unknown"),"Lead Status Unknown",IF(AND(F263="No System Owned Portion",J263="No Customer Owned Portion"),"","Non-Lead"))))))</f>
        <v>Non-Lead</v>
      </c>
      <c r="N263" t="s">
        <v>976</v>
      </c>
    </row>
    <row r="264" spans="1:14" x14ac:dyDescent="0.25">
      <c r="A264">
        <v>1440</v>
      </c>
      <c r="B264" t="s">
        <v>937</v>
      </c>
      <c r="C264">
        <v>35.535637999999999</v>
      </c>
      <c r="D264">
        <v>-95.110489000000001</v>
      </c>
      <c r="E264" t="s">
        <v>88</v>
      </c>
      <c r="F264" t="s">
        <v>100</v>
      </c>
      <c r="G264" t="s">
        <v>96</v>
      </c>
      <c r="H264"/>
      <c r="I264" t="s">
        <v>88</v>
      </c>
      <c r="J264" t="s">
        <v>100</v>
      </c>
      <c r="K264" t="s">
        <v>96</v>
      </c>
      <c r="L264"/>
      <c r="M264" s="57" t="str">
        <f>IF(OR(F264="Lead",J264="Lead"),"Lead",(IF(OR(OR(F264="",J264=""),AND(AND(NOT(F264="Lead"),J264="Galvanized Iron/Steel"),I264="")),"",IF(AND(OR(I264="Yes",I264="Don't Know"),J264="Galvanized Iron/Steel"),"Galvanized Requiring Replacement",IF(OR(F264="Unknown",J264="Unknown"),"Lead Status Unknown",IF(AND(F264="No System Owned Portion",J264="No Customer Owned Portion"),"","Non-Lead"))))))</f>
        <v>Non-Lead</v>
      </c>
      <c r="N264" t="s">
        <v>1281</v>
      </c>
    </row>
    <row r="265" spans="1:14" x14ac:dyDescent="0.25">
      <c r="A265">
        <v>1450</v>
      </c>
      <c r="B265" t="s">
        <v>460</v>
      </c>
      <c r="C265">
        <v>35.534678</v>
      </c>
      <c r="D265">
        <v>-95.109696</v>
      </c>
      <c r="E265" t="s">
        <v>88</v>
      </c>
      <c r="F265" t="s">
        <v>100</v>
      </c>
      <c r="G265" t="s">
        <v>96</v>
      </c>
      <c r="H265"/>
      <c r="I265" t="s">
        <v>88</v>
      </c>
      <c r="J265" t="s">
        <v>100</v>
      </c>
      <c r="K265" t="s">
        <v>96</v>
      </c>
      <c r="L265"/>
      <c r="M265" s="57" t="str">
        <f>IF(OR(F265="Lead",J265="Lead"),"Lead",(IF(OR(OR(F265="",J265=""),AND(AND(NOT(F265="Lead"),J265="Galvanized Iron/Steel"),I265="")),"",IF(AND(OR(I265="Yes",I265="Don't Know"),J265="Galvanized Iron/Steel"),"Galvanized Requiring Replacement",IF(OR(F265="Unknown",J265="Unknown"),"Lead Status Unknown",IF(AND(F265="No System Owned Portion",J265="No Customer Owned Portion"),"","Non-Lead"))))))</f>
        <v>Non-Lead</v>
      </c>
      <c r="N265" t="s">
        <v>1135</v>
      </c>
    </row>
    <row r="266" spans="1:14" x14ac:dyDescent="0.25">
      <c r="A266">
        <v>1451</v>
      </c>
      <c r="B266" t="s">
        <v>512</v>
      </c>
      <c r="C266">
        <v>35.534430999999998</v>
      </c>
      <c r="D266">
        <v>-95.109814999999998</v>
      </c>
      <c r="E266" t="s">
        <v>88</v>
      </c>
      <c r="F266" t="s">
        <v>100</v>
      </c>
      <c r="G266" t="s">
        <v>96</v>
      </c>
      <c r="H266"/>
      <c r="I266" t="s">
        <v>88</v>
      </c>
      <c r="J266" t="s">
        <v>100</v>
      </c>
      <c r="K266" t="s">
        <v>96</v>
      </c>
      <c r="L266"/>
      <c r="M266" s="57" t="str">
        <f>IF(OR(F266="Lead",J266="Lead"),"Lead",(IF(OR(OR(F266="",J266=""),AND(AND(NOT(F266="Lead"),J266="Galvanized Iron/Steel"),I266="")),"",IF(AND(OR(I266="Yes",I266="Don't Know"),J266="Galvanized Iron/Steel"),"Galvanized Requiring Replacement",IF(OR(F266="Unknown",J266="Unknown"),"Lead Status Unknown",IF(AND(F266="No System Owned Portion",J266="No Customer Owned Portion"),"","Non-Lead"))))))</f>
        <v>Non-Lead</v>
      </c>
      <c r="N266" t="s">
        <v>1140</v>
      </c>
    </row>
    <row r="267" spans="1:14" x14ac:dyDescent="0.25">
      <c r="A267">
        <v>1452</v>
      </c>
      <c r="B267" t="s">
        <v>522</v>
      </c>
      <c r="C267">
        <v>35.534452000000002</v>
      </c>
      <c r="D267">
        <v>-95.109842999999998</v>
      </c>
      <c r="E267" t="s">
        <v>88</v>
      </c>
      <c r="F267" t="s">
        <v>100</v>
      </c>
      <c r="G267" t="s">
        <v>96</v>
      </c>
      <c r="H267"/>
      <c r="I267" t="s">
        <v>88</v>
      </c>
      <c r="J267" t="s">
        <v>100</v>
      </c>
      <c r="K267" t="s">
        <v>96</v>
      </c>
      <c r="L267"/>
      <c r="M267" s="57" t="str">
        <f>IF(OR(F267="Lead",J267="Lead"),"Lead",(IF(OR(OR(F267="",J267=""),AND(AND(NOT(F267="Lead"),J267="Galvanized Iron/Steel"),I267="")),"",IF(AND(OR(I267="Yes",I267="Don't Know"),J267="Galvanized Iron/Steel"),"Galvanized Requiring Replacement",IF(OR(F267="Unknown",J267="Unknown"),"Lead Status Unknown",IF(AND(F267="No System Owned Portion",J267="No Customer Owned Portion"),"","Non-Lead"))))))</f>
        <v>Non-Lead</v>
      </c>
      <c r="N267" t="s">
        <v>1140</v>
      </c>
    </row>
    <row r="268" spans="1:14" x14ac:dyDescent="0.25">
      <c r="A268">
        <v>1453</v>
      </c>
      <c r="B268" t="s">
        <v>543</v>
      </c>
      <c r="C268">
        <v>35.534472999999998</v>
      </c>
      <c r="D268">
        <v>-95.109870000000001</v>
      </c>
      <c r="E268" t="s">
        <v>88</v>
      </c>
      <c r="F268" t="s">
        <v>100</v>
      </c>
      <c r="G268" t="s">
        <v>96</v>
      </c>
      <c r="H268"/>
      <c r="I268" t="s">
        <v>88</v>
      </c>
      <c r="J268" t="s">
        <v>100</v>
      </c>
      <c r="K268" t="s">
        <v>96</v>
      </c>
      <c r="L268"/>
      <c r="M268" s="56" t="str">
        <f>IF(OR(F268="Lead",J268="Lead"),"Lead",(IF(OR(OR(F268="",J268=""),AND(AND(NOT(F268="Lead"),J268="Galvanized Iron/Steel"),I268="")),"",IF(AND(OR(I268="Yes",I268="Don't Know"),J268="Galvanized Iron/Steel"),"Galvanized Requiring Replacement",IF(OR(F268="Unknown",J268="Unknown"),"Lead Status Unknown",IF(AND(F268="No System Owned Portion",J268="No Customer Owned Portion"),"","Non-Lead"))))))</f>
        <v>Non-Lead</v>
      </c>
      <c r="N268" t="s">
        <v>1140</v>
      </c>
    </row>
    <row r="269" spans="1:14" x14ac:dyDescent="0.25">
      <c r="A269">
        <v>1454</v>
      </c>
      <c r="B269" t="s">
        <v>499</v>
      </c>
      <c r="C269">
        <v>35.533549999999998</v>
      </c>
      <c r="D269">
        <v>-95.109264999999994</v>
      </c>
      <c r="E269" t="s">
        <v>88</v>
      </c>
      <c r="F269" t="s">
        <v>100</v>
      </c>
      <c r="G269" t="s">
        <v>96</v>
      </c>
      <c r="H269"/>
      <c r="I269" t="s">
        <v>88</v>
      </c>
      <c r="J269" t="s">
        <v>100</v>
      </c>
      <c r="K269" t="s">
        <v>96</v>
      </c>
      <c r="L269"/>
      <c r="M269" s="56" t="str">
        <f>IF(OR(F269="Lead",J269="Lead"),"Lead",(IF(OR(OR(F269="",J269=""),AND(AND(NOT(F269="Lead"),J269="Galvanized Iron/Steel"),I269="")),"",IF(AND(OR(I269="Yes",I269="Don't Know"),J269="Galvanized Iron/Steel"),"Galvanized Requiring Replacement",IF(OR(F269="Unknown",J269="Unknown"),"Lead Status Unknown",IF(AND(F269="No System Owned Portion",J269="No Customer Owned Portion"),"","Non-Lead"))))))</f>
        <v>Non-Lead</v>
      </c>
      <c r="N269" t="s">
        <v>1140</v>
      </c>
    </row>
    <row r="270" spans="1:14" x14ac:dyDescent="0.25">
      <c r="A270">
        <v>1455</v>
      </c>
      <c r="B270" t="s">
        <v>518</v>
      </c>
      <c r="C270">
        <v>35.533828</v>
      </c>
      <c r="D270">
        <v>-95.109223</v>
      </c>
      <c r="E270" t="s">
        <v>88</v>
      </c>
      <c r="F270" t="s">
        <v>100</v>
      </c>
      <c r="G270" t="s">
        <v>96</v>
      </c>
      <c r="H270"/>
      <c r="I270" t="s">
        <v>88</v>
      </c>
      <c r="J270" t="s">
        <v>100</v>
      </c>
      <c r="K270" t="s">
        <v>96</v>
      </c>
      <c r="L270"/>
      <c r="M270" s="57" t="str">
        <f>IF(OR(F270="Lead",J270="Lead"),"Lead",(IF(OR(OR(F270="",J270=""),AND(AND(NOT(F270="Lead"),J270="Galvanized Iron/Steel"),I270="")),"",IF(AND(OR(I270="Yes",I270="Don't Know"),J270="Galvanized Iron/Steel"),"Galvanized Requiring Replacement",IF(OR(F270="Unknown",J270="Unknown"),"Lead Status Unknown",IF(AND(F270="No System Owned Portion",J270="No Customer Owned Portion"),"","Non-Lead"))))))</f>
        <v>Non-Lead</v>
      </c>
      <c r="N270" t="s">
        <v>1148</v>
      </c>
    </row>
    <row r="271" spans="1:14" x14ac:dyDescent="0.25">
      <c r="A271">
        <v>1456</v>
      </c>
      <c r="B271" t="s">
        <v>531</v>
      </c>
      <c r="C271">
        <v>35.533976000000003</v>
      </c>
      <c r="D271">
        <v>-95.109224999999995</v>
      </c>
      <c r="E271" t="s">
        <v>88</v>
      </c>
      <c r="F271" t="s">
        <v>100</v>
      </c>
      <c r="G271" t="s">
        <v>96</v>
      </c>
      <c r="H271"/>
      <c r="I271" t="s">
        <v>88</v>
      </c>
      <c r="J271" t="s">
        <v>100</v>
      </c>
      <c r="K271" t="s">
        <v>96</v>
      </c>
      <c r="L271"/>
      <c r="M271" s="56" t="str">
        <f>IF(OR(F271="Lead",J271="Lead"),"Lead",(IF(OR(OR(F271="",J271=""),AND(AND(NOT(F271="Lead"),J271="Galvanized Iron/Steel"),I271="")),"",IF(AND(OR(I271="Yes",I271="Don't Know"),J271="Galvanized Iron/Steel"),"Galvanized Requiring Replacement",IF(OR(F271="Unknown",J271="Unknown"),"Lead Status Unknown",IF(AND(F271="No System Owned Portion",J271="No Customer Owned Portion"),"","Non-Lead"))))))</f>
        <v>Non-Lead</v>
      </c>
      <c r="N271" t="s">
        <v>1140</v>
      </c>
    </row>
    <row r="272" spans="1:14" x14ac:dyDescent="0.25">
      <c r="A272">
        <v>1457</v>
      </c>
      <c r="B272" t="s">
        <v>550</v>
      </c>
      <c r="C272">
        <v>35.534140000000001</v>
      </c>
      <c r="D272">
        <v>-95.109212999999997</v>
      </c>
      <c r="E272" t="s">
        <v>88</v>
      </c>
      <c r="F272" t="s">
        <v>100</v>
      </c>
      <c r="G272" t="s">
        <v>96</v>
      </c>
      <c r="H272"/>
      <c r="I272" t="s">
        <v>88</v>
      </c>
      <c r="J272" t="s">
        <v>100</v>
      </c>
      <c r="K272" t="s">
        <v>96</v>
      </c>
      <c r="L272"/>
      <c r="M272" s="57" t="str">
        <f>IF(OR(F272="Lead",J272="Lead"),"Lead",(IF(OR(OR(F272="",J272=""),AND(AND(NOT(F272="Lead"),J272="Galvanized Iron/Steel"),I272="")),"",IF(AND(OR(I272="Yes",I272="Don't Know"),J272="Galvanized Iron/Steel"),"Galvanized Requiring Replacement",IF(OR(F272="Unknown",J272="Unknown"),"Lead Status Unknown",IF(AND(F272="No System Owned Portion",J272="No Customer Owned Portion"),"","Non-Lead"))))))</f>
        <v>Non-Lead</v>
      </c>
      <c r="N272" t="s">
        <v>1140</v>
      </c>
    </row>
    <row r="273" spans="1:14" x14ac:dyDescent="0.25">
      <c r="A273">
        <v>1458</v>
      </c>
      <c r="B273" t="s">
        <v>577</v>
      </c>
      <c r="C273">
        <v>35.534539000000002</v>
      </c>
      <c r="D273">
        <v>-95.109427999999994</v>
      </c>
      <c r="E273" t="s">
        <v>88</v>
      </c>
      <c r="F273" t="s">
        <v>100</v>
      </c>
      <c r="G273" t="s">
        <v>96</v>
      </c>
      <c r="H273"/>
      <c r="I273" t="s">
        <v>88</v>
      </c>
      <c r="J273" t="s">
        <v>100</v>
      </c>
      <c r="K273" t="s">
        <v>96</v>
      </c>
      <c r="L273"/>
      <c r="M273" s="57" t="str">
        <f>IF(OR(F273="Lead",J273="Lead"),"Lead",(IF(OR(OR(F273="",J273=""),AND(AND(NOT(F273="Lead"),J273="Galvanized Iron/Steel"),I273="")),"",IF(AND(OR(I273="Yes",I273="Don't Know"),J273="Galvanized Iron/Steel"),"Galvanized Requiring Replacement",IF(OR(F273="Unknown",J273="Unknown"),"Lead Status Unknown",IF(AND(F273="No System Owned Portion",J273="No Customer Owned Portion"),"","Non-Lead"))))))</f>
        <v>Non-Lead</v>
      </c>
      <c r="N273" t="s">
        <v>1140</v>
      </c>
    </row>
    <row r="274" spans="1:14" x14ac:dyDescent="0.25">
      <c r="A274">
        <v>1459</v>
      </c>
      <c r="B274" t="s">
        <v>599</v>
      </c>
      <c r="C274">
        <v>35.534528000000002</v>
      </c>
      <c r="D274">
        <v>-95.109696</v>
      </c>
      <c r="E274" t="s">
        <v>88</v>
      </c>
      <c r="F274" t="s">
        <v>100</v>
      </c>
      <c r="G274" t="s">
        <v>96</v>
      </c>
      <c r="H274"/>
      <c r="I274" t="s">
        <v>88</v>
      </c>
      <c r="J274" t="s">
        <v>100</v>
      </c>
      <c r="K274" t="s">
        <v>96</v>
      </c>
      <c r="L274"/>
      <c r="M274" s="56" t="str">
        <f>IF(OR(F274="Lead",J274="Lead"),"Lead",(IF(OR(OR(F274="",J274=""),AND(AND(NOT(F274="Lead"),J274="Galvanized Iron/Steel"),I274="")),"",IF(AND(OR(I274="Yes",I274="Don't Know"),J274="Galvanized Iron/Steel"),"Galvanized Requiring Replacement",IF(OR(F274="Unknown",J274="Unknown"),"Lead Status Unknown",IF(AND(F274="No System Owned Portion",J274="No Customer Owned Portion"),"","Non-Lead"))))))</f>
        <v>Non-Lead</v>
      </c>
      <c r="N274" t="s">
        <v>1140</v>
      </c>
    </row>
    <row r="275" spans="1:14" x14ac:dyDescent="0.25">
      <c r="A275">
        <v>1460</v>
      </c>
      <c r="B275" t="s">
        <v>610</v>
      </c>
      <c r="C275">
        <v>35.534377999999997</v>
      </c>
      <c r="D275">
        <v>-95.109696</v>
      </c>
      <c r="E275" t="s">
        <v>88</v>
      </c>
      <c r="F275" t="s">
        <v>100</v>
      </c>
      <c r="G275" t="s">
        <v>96</v>
      </c>
      <c r="H275"/>
      <c r="I275" t="s">
        <v>88</v>
      </c>
      <c r="J275" t="s">
        <v>100</v>
      </c>
      <c r="K275" t="s">
        <v>96</v>
      </c>
      <c r="L275"/>
      <c r="M275" s="57" t="str">
        <f>IF(OR(F275="Lead",J275="Lead"),"Lead",(IF(OR(OR(F275="",J275=""),AND(AND(NOT(F275="Lead"),J275="Galvanized Iron/Steel"),I275="")),"",IF(AND(OR(I275="Yes",I275="Don't Know"),J275="Galvanized Iron/Steel"),"Galvanized Requiring Replacement",IF(OR(F275="Unknown",J275="Unknown"),"Lead Status Unknown",IF(AND(F275="No System Owned Portion",J275="No Customer Owned Portion"),"","Non-Lead"))))))</f>
        <v>Non-Lead</v>
      </c>
      <c r="N275" t="s">
        <v>1140</v>
      </c>
    </row>
    <row r="276" spans="1:14" x14ac:dyDescent="0.25">
      <c r="A276">
        <v>1461</v>
      </c>
      <c r="B276" t="s">
        <v>622</v>
      </c>
      <c r="C276">
        <v>35.534671000000003</v>
      </c>
      <c r="D276">
        <v>-95.109635999999995</v>
      </c>
      <c r="E276" t="s">
        <v>88</v>
      </c>
      <c r="F276" t="s">
        <v>100</v>
      </c>
      <c r="G276" t="s">
        <v>96</v>
      </c>
      <c r="H276"/>
      <c r="I276" t="s">
        <v>88</v>
      </c>
      <c r="J276" t="s">
        <v>100</v>
      </c>
      <c r="K276" t="s">
        <v>96</v>
      </c>
      <c r="L276"/>
      <c r="M276" s="56" t="str">
        <f>IF(OR(F276="Lead",J276="Lead"),"Lead",(IF(OR(OR(F276="",J276=""),AND(AND(NOT(F276="Lead"),J276="Galvanized Iron/Steel"),I276="")),"",IF(AND(OR(I276="Yes",I276="Don't Know"),J276="Galvanized Iron/Steel"),"Galvanized Requiring Replacement",IF(OR(F276="Unknown",J276="Unknown"),"Lead Status Unknown",IF(AND(F276="No System Owned Portion",J276="No Customer Owned Portion"),"","Non-Lead"))))))</f>
        <v>Non-Lead</v>
      </c>
      <c r="N276" t="s">
        <v>1140</v>
      </c>
    </row>
    <row r="277" spans="1:14" x14ac:dyDescent="0.25">
      <c r="A277">
        <v>1462</v>
      </c>
      <c r="B277" t="s">
        <v>934</v>
      </c>
      <c r="C277">
        <v>35.535592000000001</v>
      </c>
      <c r="D277">
        <v>-95.110534000000001</v>
      </c>
      <c r="E277" t="s">
        <v>93</v>
      </c>
      <c r="F277" t="s">
        <v>100</v>
      </c>
      <c r="G277" t="s">
        <v>111</v>
      </c>
      <c r="H277"/>
      <c r="I277" t="s">
        <v>93</v>
      </c>
      <c r="J277" t="s">
        <v>100</v>
      </c>
      <c r="K277" t="s">
        <v>111</v>
      </c>
      <c r="L277"/>
      <c r="M277" s="56" t="str">
        <f>IF(OR(F277="Lead",J277="Lead"),"Lead",(IF(OR(OR(F277="",J277=""),AND(AND(NOT(F277="Lead"),J277="Galvanized Iron/Steel"),I277="")),"",IF(AND(OR(I277="Yes",I277="Don't Know"),J277="Galvanized Iron/Steel"),"Galvanized Requiring Replacement",IF(OR(F277="Unknown",J277="Unknown"),"Lead Status Unknown",IF(AND(F277="No System Owned Portion",J277="No Customer Owned Portion"),"","Non-Lead"))))))</f>
        <v>Non-Lead</v>
      </c>
      <c r="N277" t="s">
        <v>976</v>
      </c>
    </row>
    <row r="278" spans="1:14" x14ac:dyDescent="0.25">
      <c r="A278">
        <v>1463</v>
      </c>
      <c r="B278" t="s">
        <v>932</v>
      </c>
      <c r="C278">
        <v>35.535774000000004</v>
      </c>
      <c r="D278">
        <v>-95.110819000000006</v>
      </c>
      <c r="E278" t="s">
        <v>93</v>
      </c>
      <c r="F278" t="s">
        <v>100</v>
      </c>
      <c r="G278" t="s">
        <v>111</v>
      </c>
      <c r="H278"/>
      <c r="I278" t="s">
        <v>93</v>
      </c>
      <c r="J278" t="s">
        <v>100</v>
      </c>
      <c r="K278" t="s">
        <v>111</v>
      </c>
      <c r="L278"/>
      <c r="M278" s="56" t="str">
        <f>IF(OR(F278="Lead",J278="Lead"),"Lead",(IF(OR(OR(F278="",J278=""),AND(AND(NOT(F278="Lead"),J278="Galvanized Iron/Steel"),I278="")),"",IF(AND(OR(I278="Yes",I278="Don't Know"),J278="Galvanized Iron/Steel"),"Galvanized Requiring Replacement",IF(OR(F278="Unknown",J278="Unknown"),"Lead Status Unknown",IF(AND(F278="No System Owned Portion",J278="No Customer Owned Portion"),"","Non-Lead"))))))</f>
        <v>Non-Lead</v>
      </c>
      <c r="N278" t="s">
        <v>976</v>
      </c>
    </row>
    <row r="279" spans="1:14" x14ac:dyDescent="0.25">
      <c r="A279">
        <v>1465</v>
      </c>
      <c r="B279" t="s">
        <v>929</v>
      </c>
      <c r="C279">
        <v>35.535164000000002</v>
      </c>
      <c r="D279">
        <v>-95.111508000000001</v>
      </c>
      <c r="E279" t="s">
        <v>93</v>
      </c>
      <c r="F279" t="s">
        <v>100</v>
      </c>
      <c r="G279" t="s">
        <v>111</v>
      </c>
      <c r="H279"/>
      <c r="I279" t="s">
        <v>93</v>
      </c>
      <c r="J279" t="s">
        <v>100</v>
      </c>
      <c r="K279" t="s">
        <v>111</v>
      </c>
      <c r="L279"/>
      <c r="M279" s="57" t="str">
        <f>IF(OR(F279="Lead",J279="Lead"),"Lead",(IF(OR(OR(F279="",J279=""),AND(AND(NOT(F279="Lead"),J279="Galvanized Iron/Steel"),I279="")),"",IF(AND(OR(I279="Yes",I279="Don't Know"),J279="Galvanized Iron/Steel"),"Galvanized Requiring Replacement",IF(OR(F279="Unknown",J279="Unknown"),"Lead Status Unknown",IF(AND(F279="No System Owned Portion",J279="No Customer Owned Portion"),"","Non-Lead"))))))</f>
        <v>Non-Lead</v>
      </c>
      <c r="N279" t="s">
        <v>976</v>
      </c>
    </row>
    <row r="280" spans="1:14" x14ac:dyDescent="0.25">
      <c r="A280">
        <v>1480</v>
      </c>
      <c r="B280" t="s">
        <v>927</v>
      </c>
      <c r="C280">
        <v>35.535181999999999</v>
      </c>
      <c r="D280">
        <v>-95.111427000000006</v>
      </c>
      <c r="E280" t="s">
        <v>93</v>
      </c>
      <c r="F280" t="s">
        <v>100</v>
      </c>
      <c r="G280" t="s">
        <v>111</v>
      </c>
      <c r="H280"/>
      <c r="I280" t="s">
        <v>93</v>
      </c>
      <c r="J280" t="s">
        <v>100</v>
      </c>
      <c r="K280" t="s">
        <v>111</v>
      </c>
      <c r="L280"/>
      <c r="M280" s="57" t="str">
        <f>IF(OR(F280="Lead",J280="Lead"),"Lead",(IF(OR(OR(F280="",J280=""),AND(AND(NOT(F280="Lead"),J280="Galvanized Iron/Steel"),I280="")),"",IF(AND(OR(I280="Yes",I280="Don't Know"),J280="Galvanized Iron/Steel"),"Galvanized Requiring Replacement",IF(OR(F280="Unknown",J280="Unknown"),"Lead Status Unknown",IF(AND(F280="No System Owned Portion",J280="No Customer Owned Portion"),"","Non-Lead"))))))</f>
        <v>Non-Lead</v>
      </c>
      <c r="N280" t="s">
        <v>976</v>
      </c>
    </row>
    <row r="281" spans="1:14" x14ac:dyDescent="0.25">
      <c r="A281">
        <v>1490</v>
      </c>
      <c r="B281" t="s">
        <v>928</v>
      </c>
      <c r="C281">
        <v>35.535142999999998</v>
      </c>
      <c r="D281">
        <v>-95.111529000000004</v>
      </c>
      <c r="E281" t="s">
        <v>93</v>
      </c>
      <c r="F281" t="s">
        <v>97</v>
      </c>
      <c r="G281" t="s">
        <v>111</v>
      </c>
      <c r="H281"/>
      <c r="I281" t="s">
        <v>93</v>
      </c>
      <c r="J281" t="s">
        <v>97</v>
      </c>
      <c r="K281" t="s">
        <v>111</v>
      </c>
      <c r="L281"/>
      <c r="M281" s="56" t="str">
        <f>IF(OR(F281="Lead",J281="Lead"),"Lead",(IF(OR(OR(F281="",J281=""),AND(AND(NOT(F281="Lead"),J281="Galvanized Iron/Steel"),I281="")),"",IF(AND(OR(I281="Yes",I281="Don't Know"),J281="Galvanized Iron/Steel"),"Galvanized Requiring Replacement",IF(OR(F281="Unknown",J281="Unknown"),"Lead Status Unknown",IF(AND(F281="No System Owned Portion",J281="No Customer Owned Portion"),"","Non-Lead"))))))</f>
        <v>Non-Lead</v>
      </c>
      <c r="N281" t="s">
        <v>978</v>
      </c>
    </row>
    <row r="282" spans="1:14" x14ac:dyDescent="0.25">
      <c r="A282">
        <v>1500</v>
      </c>
      <c r="B282" t="s">
        <v>923</v>
      </c>
      <c r="C282">
        <v>35.534954999999997</v>
      </c>
      <c r="D282">
        <v>-95.111892999999995</v>
      </c>
      <c r="E282" t="s">
        <v>93</v>
      </c>
      <c r="F282" t="s">
        <v>100</v>
      </c>
      <c r="G282" t="s">
        <v>111</v>
      </c>
      <c r="H282"/>
      <c r="I282" t="s">
        <v>93</v>
      </c>
      <c r="J282" t="s">
        <v>100</v>
      </c>
      <c r="K282" t="s">
        <v>111</v>
      </c>
      <c r="L282"/>
      <c r="M282" s="57" t="str">
        <f>IF(OR(F282="Lead",J282="Lead"),"Lead",(IF(OR(OR(F282="",J282=""),AND(AND(NOT(F282="Lead"),J282="Galvanized Iron/Steel"),I282="")),"",IF(AND(OR(I282="Yes",I282="Don't Know"),J282="Galvanized Iron/Steel"),"Galvanized Requiring Replacement",IF(OR(F282="Unknown",J282="Unknown"),"Lead Status Unknown",IF(AND(F282="No System Owned Portion",J282="No Customer Owned Portion"),"","Non-Lead"))))))</f>
        <v>Non-Lead</v>
      </c>
      <c r="N282" t="s">
        <v>976</v>
      </c>
    </row>
    <row r="283" spans="1:14" x14ac:dyDescent="0.25">
      <c r="A283">
        <v>1510</v>
      </c>
      <c r="B283" t="s">
        <v>925</v>
      </c>
      <c r="C283">
        <v>35.756177999999998</v>
      </c>
      <c r="D283">
        <v>-95.365734000000003</v>
      </c>
      <c r="E283" t="s">
        <v>93</v>
      </c>
      <c r="F283" t="s">
        <v>100</v>
      </c>
      <c r="G283" t="s">
        <v>111</v>
      </c>
      <c r="H283"/>
      <c r="I283" t="s">
        <v>93</v>
      </c>
      <c r="J283" t="s">
        <v>100</v>
      </c>
      <c r="K283" t="s">
        <v>111</v>
      </c>
      <c r="L283"/>
      <c r="M283" s="57" t="str">
        <f>IF(OR(F283="Lead",J283="Lead"),"Lead",(IF(OR(OR(F283="",J283=""),AND(AND(NOT(F283="Lead"),J283="Galvanized Iron/Steel"),I283="")),"",IF(AND(OR(I283="Yes",I283="Don't Know"),J283="Galvanized Iron/Steel"),"Galvanized Requiring Replacement",IF(OR(F283="Unknown",J283="Unknown"),"Lead Status Unknown",IF(AND(F283="No System Owned Portion",J283="No Customer Owned Portion"),"","Non-Lead"))))))</f>
        <v>Non-Lead</v>
      </c>
      <c r="N283" t="s">
        <v>1278</v>
      </c>
    </row>
    <row r="284" spans="1:14" x14ac:dyDescent="0.25">
      <c r="A284">
        <v>1520</v>
      </c>
      <c r="B284" t="s">
        <v>918</v>
      </c>
      <c r="C284">
        <v>35.534413000000001</v>
      </c>
      <c r="D284">
        <v>-95.112407000000005</v>
      </c>
      <c r="E284" t="s">
        <v>93</v>
      </c>
      <c r="F284" t="s">
        <v>100</v>
      </c>
      <c r="G284" t="s">
        <v>111</v>
      </c>
      <c r="H284"/>
      <c r="I284" t="s">
        <v>93</v>
      </c>
      <c r="J284" t="s">
        <v>100</v>
      </c>
      <c r="K284" t="s">
        <v>111</v>
      </c>
      <c r="L284"/>
      <c r="M284" s="56" t="str">
        <f>IF(OR(F284="Lead",J284="Lead"),"Lead",(IF(OR(OR(F284="",J284=""),AND(AND(NOT(F284="Lead"),J284="Galvanized Iron/Steel"),I284="")),"",IF(AND(OR(I284="Yes",I284="Don't Know"),J284="Galvanized Iron/Steel"),"Galvanized Requiring Replacement",IF(OR(F284="Unknown",J284="Unknown"),"Lead Status Unknown",IF(AND(F284="No System Owned Portion",J284="No Customer Owned Portion"),"","Non-Lead"))))))</f>
        <v>Non-Lead</v>
      </c>
      <c r="N284" t="s">
        <v>976</v>
      </c>
    </row>
    <row r="285" spans="1:14" x14ac:dyDescent="0.25">
      <c r="A285">
        <v>1530</v>
      </c>
      <c r="B285" t="s">
        <v>916</v>
      </c>
      <c r="C285">
        <v>35.534047000000001</v>
      </c>
      <c r="D285">
        <v>-95.112875000000003</v>
      </c>
      <c r="E285" t="s">
        <v>93</v>
      </c>
      <c r="F285" t="s">
        <v>100</v>
      </c>
      <c r="G285" t="s">
        <v>111</v>
      </c>
      <c r="H285"/>
      <c r="I285" t="s">
        <v>93</v>
      </c>
      <c r="J285" t="s">
        <v>100</v>
      </c>
      <c r="K285" t="s">
        <v>111</v>
      </c>
      <c r="L285"/>
      <c r="M285" s="56" t="str">
        <f>IF(OR(F285="Lead",J285="Lead"),"Lead",(IF(OR(OR(F285="",J285=""),AND(AND(NOT(F285="Lead"),J285="Galvanized Iron/Steel"),I285="")),"",IF(AND(OR(I285="Yes",I285="Don't Know"),J285="Galvanized Iron/Steel"),"Galvanized Requiring Replacement",IF(OR(F285="Unknown",J285="Unknown"),"Lead Status Unknown",IF(AND(F285="No System Owned Portion",J285="No Customer Owned Portion"),"","Non-Lead"))))))</f>
        <v>Non-Lead</v>
      </c>
      <c r="N285" t="s">
        <v>976</v>
      </c>
    </row>
    <row r="286" spans="1:14" x14ac:dyDescent="0.25">
      <c r="A286">
        <v>1540</v>
      </c>
      <c r="B286" t="s">
        <v>914</v>
      </c>
      <c r="C286">
        <v>35.533729999999998</v>
      </c>
      <c r="D286">
        <v>-95.113102999999995</v>
      </c>
      <c r="E286" t="s">
        <v>93</v>
      </c>
      <c r="F286" t="s">
        <v>100</v>
      </c>
      <c r="G286" t="s">
        <v>111</v>
      </c>
      <c r="H286"/>
      <c r="I286" t="s">
        <v>93</v>
      </c>
      <c r="J286" t="s">
        <v>100</v>
      </c>
      <c r="K286" t="s">
        <v>111</v>
      </c>
      <c r="L286"/>
      <c r="M286" s="56" t="str">
        <f>IF(OR(F286="Lead",J286="Lead"),"Lead",(IF(OR(OR(F286="",J286=""),AND(AND(NOT(F286="Lead"),J286="Galvanized Iron/Steel"),I286="")),"",IF(AND(OR(I286="Yes",I286="Don't Know"),J286="Galvanized Iron/Steel"),"Galvanized Requiring Replacement",IF(OR(F286="Unknown",J286="Unknown"),"Lead Status Unknown",IF(AND(F286="No System Owned Portion",J286="No Customer Owned Portion"),"","Non-Lead"))))))</f>
        <v>Non-Lead</v>
      </c>
      <c r="N286" t="s">
        <v>976</v>
      </c>
    </row>
    <row r="287" spans="1:14" x14ac:dyDescent="0.25">
      <c r="A287">
        <v>1545</v>
      </c>
      <c r="B287" t="s">
        <v>926</v>
      </c>
      <c r="C287">
        <v>35.756177999999998</v>
      </c>
      <c r="D287">
        <v>-95.365734000000003</v>
      </c>
      <c r="E287" t="s">
        <v>88</v>
      </c>
      <c r="F287" t="s">
        <v>100</v>
      </c>
      <c r="G287" t="s">
        <v>99</v>
      </c>
      <c r="H287" s="72">
        <v>42513</v>
      </c>
      <c r="I287" t="s">
        <v>88</v>
      </c>
      <c r="J287" t="s">
        <v>100</v>
      </c>
      <c r="K287" t="s">
        <v>99</v>
      </c>
      <c r="L287"/>
      <c r="M287" s="56" t="str">
        <f>IF(OR(F287="Lead",J287="Lead"),"Lead",(IF(OR(OR(F287="",J287=""),AND(AND(NOT(F287="Lead"),J287="Galvanized Iron/Steel"),I287="")),"",IF(AND(OR(I287="Yes",I287="Don't Know"),J287="Galvanized Iron/Steel"),"Galvanized Requiring Replacement",IF(OR(F287="Unknown",J287="Unknown"),"Lead Status Unknown",IF(AND(F287="No System Owned Portion",J287="No Customer Owned Portion"),"","Non-Lead"))))))</f>
        <v>Non-Lead</v>
      </c>
      <c r="N287" t="s">
        <v>1279</v>
      </c>
    </row>
    <row r="288" spans="1:14" x14ac:dyDescent="0.25">
      <c r="A288">
        <v>1550</v>
      </c>
      <c r="B288" t="s">
        <v>913</v>
      </c>
      <c r="C288">
        <v>35.755868999999997</v>
      </c>
      <c r="D288">
        <v>-95.364765000000006</v>
      </c>
      <c r="E288" t="s">
        <v>93</v>
      </c>
      <c r="F288" t="s">
        <v>100</v>
      </c>
      <c r="G288" t="s">
        <v>111</v>
      </c>
      <c r="H288"/>
      <c r="I288" t="s">
        <v>93</v>
      </c>
      <c r="J288" t="s">
        <v>100</v>
      </c>
      <c r="K288" t="s">
        <v>111</v>
      </c>
      <c r="L288"/>
      <c r="M288" s="57" t="str">
        <f>IF(OR(F288="Lead",J288="Lead"),"Lead",(IF(OR(OR(F288="",J288=""),AND(AND(NOT(F288="Lead"),J288="Galvanized Iron/Steel"),I288="")),"",IF(AND(OR(I288="Yes",I288="Don't Know"),J288="Galvanized Iron/Steel"),"Galvanized Requiring Replacement",IF(OR(F288="Unknown",J288="Unknown"),"Lead Status Unknown",IF(AND(F288="No System Owned Portion",J288="No Customer Owned Portion"),"","Non-Lead"))))))</f>
        <v>Non-Lead</v>
      </c>
      <c r="N288" t="s">
        <v>976</v>
      </c>
    </row>
    <row r="289" spans="1:14" x14ac:dyDescent="0.25">
      <c r="A289">
        <v>1555</v>
      </c>
      <c r="B289" t="s">
        <v>904</v>
      </c>
      <c r="C289">
        <v>35.754204000000001</v>
      </c>
      <c r="D289">
        <v>-95.365210000000005</v>
      </c>
      <c r="E289" t="s">
        <v>88</v>
      </c>
      <c r="F289" t="s">
        <v>100</v>
      </c>
      <c r="G289" t="s">
        <v>99</v>
      </c>
      <c r="H289" s="72">
        <v>44481</v>
      </c>
      <c r="I289" t="s">
        <v>88</v>
      </c>
      <c r="J289" t="s">
        <v>100</v>
      </c>
      <c r="K289" t="s">
        <v>99</v>
      </c>
      <c r="L289"/>
      <c r="M289" s="56" t="str">
        <f>IF(OR(F289="Lead",J289="Lead"),"Lead",(IF(OR(OR(F289="",J289=""),AND(AND(NOT(F289="Lead"),J289="Galvanized Iron/Steel"),I289="")),"",IF(AND(OR(I289="Yes",I289="Don't Know"),J289="Galvanized Iron/Steel"),"Galvanized Requiring Replacement",IF(OR(F289="Unknown",J289="Unknown"),"Lead Status Unknown",IF(AND(F289="No System Owned Portion",J289="No Customer Owned Portion"),"","Non-Lead"))))))</f>
        <v>Non-Lead</v>
      </c>
      <c r="N289" t="s">
        <v>1273</v>
      </c>
    </row>
    <row r="290" spans="1:14" x14ac:dyDescent="0.25">
      <c r="A290">
        <v>1560</v>
      </c>
      <c r="B290" t="s">
        <v>907</v>
      </c>
      <c r="C290">
        <v>35.754995999999998</v>
      </c>
      <c r="D290">
        <v>-95.365205000000003</v>
      </c>
      <c r="E290" t="s">
        <v>93</v>
      </c>
      <c r="F290" t="s">
        <v>97</v>
      </c>
      <c r="G290" t="s">
        <v>111</v>
      </c>
      <c r="H290"/>
      <c r="I290" t="s">
        <v>93</v>
      </c>
      <c r="J290" t="s">
        <v>97</v>
      </c>
      <c r="K290" t="s">
        <v>111</v>
      </c>
      <c r="L290"/>
      <c r="M290" s="57" t="str">
        <f>IF(OR(F290="Lead",J290="Lead"),"Lead",(IF(OR(OR(F290="",J290=""),AND(AND(NOT(F290="Lead"),J290="Galvanized Iron/Steel"),I290="")),"",IF(AND(OR(I290="Yes",I290="Don't Know"),J290="Galvanized Iron/Steel"),"Galvanized Requiring Replacement",IF(OR(F290="Unknown",J290="Unknown"),"Lead Status Unknown",IF(AND(F290="No System Owned Portion",J290="No Customer Owned Portion"),"","Non-Lead"))))))</f>
        <v>Non-Lead</v>
      </c>
      <c r="N290" t="s">
        <v>978</v>
      </c>
    </row>
    <row r="291" spans="1:14" x14ac:dyDescent="0.25">
      <c r="A291">
        <v>1570</v>
      </c>
      <c r="B291" t="s">
        <v>900</v>
      </c>
      <c r="C291">
        <v>35.754204000000001</v>
      </c>
      <c r="D291">
        <v>-95.365210000000005</v>
      </c>
      <c r="E291" t="s">
        <v>93</v>
      </c>
      <c r="F291" t="s">
        <v>100</v>
      </c>
      <c r="G291" t="s">
        <v>111</v>
      </c>
      <c r="H291"/>
      <c r="I291" t="s">
        <v>93</v>
      </c>
      <c r="J291" t="s">
        <v>100</v>
      </c>
      <c r="K291" t="s">
        <v>111</v>
      </c>
      <c r="L291"/>
      <c r="M291" s="56" t="str">
        <f>IF(OR(F291="Lead",J291="Lead"),"Lead",(IF(OR(OR(F291="",J291=""),AND(AND(NOT(F291="Lead"),J291="Galvanized Iron/Steel"),I291="")),"",IF(AND(OR(I291="Yes",I291="Don't Know"),J291="Galvanized Iron/Steel"),"Galvanized Requiring Replacement",IF(OR(F291="Unknown",J291="Unknown"),"Lead Status Unknown",IF(AND(F291="No System Owned Portion",J291="No Customer Owned Portion"),"","Non-Lead"))))))</f>
        <v>Non-Lead</v>
      </c>
      <c r="N291" t="s">
        <v>976</v>
      </c>
    </row>
    <row r="292" spans="1:14" x14ac:dyDescent="0.25">
      <c r="A292">
        <v>1572</v>
      </c>
      <c r="B292" t="s">
        <v>149</v>
      </c>
      <c r="C292">
        <v>35.533064000000003</v>
      </c>
      <c r="D292">
        <v>-95.113043000000005</v>
      </c>
      <c r="E292" t="s">
        <v>88</v>
      </c>
      <c r="F292" t="s">
        <v>97</v>
      </c>
      <c r="G292" t="s">
        <v>107</v>
      </c>
      <c r="H292"/>
      <c r="I292" t="s">
        <v>88</v>
      </c>
      <c r="J292" t="s">
        <v>97</v>
      </c>
      <c r="K292" t="s">
        <v>107</v>
      </c>
      <c r="L292"/>
      <c r="M292" s="56" t="str">
        <f>IF(OR(F292="Lead",J292="Lead"),"Lead",(IF(OR(OR(F292="",J292=""),AND(AND(NOT(F292="Lead"),J292="Galvanized Iron/Steel"),I292="")),"",IF(AND(OR(I292="Yes",I292="Don't Know"),J292="Galvanized Iron/Steel"),"Galvanized Requiring Replacement",IF(OR(F292="Unknown",J292="Unknown"),"Lead Status Unknown",IF(AND(F292="No System Owned Portion",J292="No Customer Owned Portion"),"","Non-Lead"))))))</f>
        <v>Non-Lead</v>
      </c>
      <c r="N292" t="s">
        <v>980</v>
      </c>
    </row>
    <row r="293" spans="1:14" x14ac:dyDescent="0.25">
      <c r="A293">
        <v>1573</v>
      </c>
      <c r="B293" t="s">
        <v>150</v>
      </c>
      <c r="C293">
        <v>35.533064000000003</v>
      </c>
      <c r="D293">
        <v>-95.113043000000005</v>
      </c>
      <c r="E293" t="s">
        <v>88</v>
      </c>
      <c r="F293" t="s">
        <v>97</v>
      </c>
      <c r="G293" t="s">
        <v>107</v>
      </c>
      <c r="H293"/>
      <c r="I293" t="s">
        <v>88</v>
      </c>
      <c r="J293" t="s">
        <v>97</v>
      </c>
      <c r="K293" t="s">
        <v>107</v>
      </c>
      <c r="L293"/>
      <c r="M293" s="57" t="str">
        <f>IF(OR(F293="Lead",J293="Lead"),"Lead",(IF(OR(OR(F293="",J293=""),AND(AND(NOT(F293="Lead"),J293="Galvanized Iron/Steel"),I293="")),"",IF(AND(OR(I293="Yes",I293="Don't Know"),J293="Galvanized Iron/Steel"),"Galvanized Requiring Replacement",IF(OR(F293="Unknown",J293="Unknown"),"Lead Status Unknown",IF(AND(F293="No System Owned Portion",J293="No Customer Owned Portion"),"","Non-Lead"))))))</f>
        <v>Non-Lead</v>
      </c>
      <c r="N293" t="s">
        <v>980</v>
      </c>
    </row>
    <row r="294" spans="1:14" x14ac:dyDescent="0.25">
      <c r="A294">
        <v>1574</v>
      </c>
      <c r="B294" t="s">
        <v>151</v>
      </c>
      <c r="C294">
        <v>35.533064000000003</v>
      </c>
      <c r="D294">
        <v>-95.113043000000005</v>
      </c>
      <c r="E294" t="s">
        <v>88</v>
      </c>
      <c r="F294" t="s">
        <v>97</v>
      </c>
      <c r="G294" t="s">
        <v>107</v>
      </c>
      <c r="H294"/>
      <c r="I294" t="s">
        <v>88</v>
      </c>
      <c r="J294" t="s">
        <v>97</v>
      </c>
      <c r="K294" t="s">
        <v>107</v>
      </c>
      <c r="L294"/>
      <c r="M294" s="56" t="str">
        <f>IF(OR(F294="Lead",J294="Lead"),"Lead",(IF(OR(OR(F294="",J294=""),AND(AND(NOT(F294="Lead"),J294="Galvanized Iron/Steel"),I294="")),"",IF(AND(OR(I294="Yes",I294="Don't Know"),J294="Galvanized Iron/Steel"),"Galvanized Requiring Replacement",IF(OR(F294="Unknown",J294="Unknown"),"Lead Status Unknown",IF(AND(F294="No System Owned Portion",J294="No Customer Owned Portion"),"","Non-Lead"))))))</f>
        <v>Non-Lead</v>
      </c>
      <c r="N294" t="s">
        <v>980</v>
      </c>
    </row>
    <row r="295" spans="1:14" x14ac:dyDescent="0.25">
      <c r="A295">
        <v>1575</v>
      </c>
      <c r="B295" t="s">
        <v>152</v>
      </c>
      <c r="C295">
        <v>35.533064000000003</v>
      </c>
      <c r="D295">
        <v>-95.113043000000005</v>
      </c>
      <c r="E295" t="s">
        <v>88</v>
      </c>
      <c r="F295" t="s">
        <v>97</v>
      </c>
      <c r="G295" t="s">
        <v>107</v>
      </c>
      <c r="H295"/>
      <c r="I295" t="s">
        <v>88</v>
      </c>
      <c r="J295" t="s">
        <v>97</v>
      </c>
      <c r="K295" t="s">
        <v>107</v>
      </c>
      <c r="L295"/>
      <c r="M295" s="57" t="str">
        <f>IF(OR(F295="Lead",J295="Lead"),"Lead",(IF(OR(OR(F295="",J295=""),AND(AND(NOT(F295="Lead"),J295="Galvanized Iron/Steel"),I295="")),"",IF(AND(OR(I295="Yes",I295="Don't Know"),J295="Galvanized Iron/Steel"),"Galvanized Requiring Replacement",IF(OR(F295="Unknown",J295="Unknown"),"Lead Status Unknown",IF(AND(F295="No System Owned Portion",J295="No Customer Owned Portion"),"","Non-Lead"))))))</f>
        <v>Non-Lead</v>
      </c>
      <c r="N295" t="s">
        <v>980</v>
      </c>
    </row>
    <row r="296" spans="1:14" x14ac:dyDescent="0.25">
      <c r="A296">
        <v>1576</v>
      </c>
      <c r="B296" t="s">
        <v>702</v>
      </c>
      <c r="D296"/>
      <c r="E296" t="s">
        <v>93</v>
      </c>
      <c r="F296" t="s">
        <v>100</v>
      </c>
      <c r="G296" t="s">
        <v>111</v>
      </c>
      <c r="H296"/>
      <c r="I296" t="s">
        <v>93</v>
      </c>
      <c r="J296" t="s">
        <v>100</v>
      </c>
      <c r="K296" t="s">
        <v>111</v>
      </c>
      <c r="L296"/>
      <c r="M296" s="56" t="str">
        <f>IF(OR(F296="Lead",J296="Lead"),"Lead",(IF(OR(OR(F296="",J296=""),AND(AND(NOT(F296="Lead"),J296="Galvanized Iron/Steel"),I296="")),"",IF(AND(OR(I296="Yes",I296="Don't Know"),J296="Galvanized Iron/Steel"),"Galvanized Requiring Replacement",IF(OR(F296="Unknown",J296="Unknown"),"Lead Status Unknown",IF(AND(F296="No System Owned Portion",J296="No Customer Owned Portion"),"","Non-Lead"))))))</f>
        <v>Non-Lead</v>
      </c>
      <c r="N296" t="s">
        <v>1198</v>
      </c>
    </row>
    <row r="297" spans="1:14" x14ac:dyDescent="0.25">
      <c r="A297">
        <v>1577</v>
      </c>
      <c r="B297" t="s">
        <v>766</v>
      </c>
      <c r="C297">
        <v>35.532577000000003</v>
      </c>
      <c r="D297">
        <v>-95.109915999999998</v>
      </c>
      <c r="E297" t="s">
        <v>88</v>
      </c>
      <c r="F297" t="s">
        <v>100</v>
      </c>
      <c r="G297" t="s">
        <v>96</v>
      </c>
      <c r="H297"/>
      <c r="I297" t="s">
        <v>88</v>
      </c>
      <c r="J297" t="s">
        <v>100</v>
      </c>
      <c r="K297" t="s">
        <v>96</v>
      </c>
      <c r="L297"/>
      <c r="M297" s="56" t="str">
        <f>IF(OR(F297="Lead",J297="Lead"),"Lead",(IF(OR(OR(F297="",J297=""),AND(AND(NOT(F297="Lead"),J297="Galvanized Iron/Steel"),I297="")),"",IF(AND(OR(I297="Yes",I297="Don't Know"),J297="Galvanized Iron/Steel"),"Galvanized Requiring Replacement",IF(OR(F297="Unknown",J297="Unknown"),"Lead Status Unknown",IF(AND(F297="No System Owned Portion",J297="No Customer Owned Portion"),"","Non-Lead"))))))</f>
        <v>Non-Lead</v>
      </c>
      <c r="N297" t="s">
        <v>1227</v>
      </c>
    </row>
    <row r="298" spans="1:14" x14ac:dyDescent="0.25">
      <c r="A298">
        <v>1578</v>
      </c>
      <c r="B298" t="s">
        <v>767</v>
      </c>
      <c r="C298">
        <v>35.580072999999999</v>
      </c>
      <c r="D298">
        <v>-95.474637000000001</v>
      </c>
      <c r="E298" t="s">
        <v>88</v>
      </c>
      <c r="F298" t="s">
        <v>100</v>
      </c>
      <c r="G298" t="s">
        <v>96</v>
      </c>
      <c r="H298"/>
      <c r="I298" t="s">
        <v>88</v>
      </c>
      <c r="J298" t="s">
        <v>100</v>
      </c>
      <c r="K298" t="s">
        <v>96</v>
      </c>
      <c r="L298"/>
      <c r="M298" s="57" t="str">
        <f>IF(OR(F298="Lead",J298="Lead"),"Lead",(IF(OR(OR(F298="",J298=""),AND(AND(NOT(F298="Lead"),J298="Galvanized Iron/Steel"),I298="")),"",IF(AND(OR(I298="Yes",I298="Don't Know"),J298="Galvanized Iron/Steel"),"Galvanized Requiring Replacement",IF(OR(F298="Unknown",J298="Unknown"),"Lead Status Unknown",IF(AND(F298="No System Owned Portion",J298="No Customer Owned Portion"),"","Non-Lead"))))))</f>
        <v>Non-Lead</v>
      </c>
      <c r="N298" t="s">
        <v>1228</v>
      </c>
    </row>
    <row r="299" spans="1:14" x14ac:dyDescent="0.25">
      <c r="A299">
        <v>1579</v>
      </c>
      <c r="B299" t="s">
        <v>768</v>
      </c>
      <c r="C299">
        <v>35.532577000000003</v>
      </c>
      <c r="D299">
        <v>-95.109915999999998</v>
      </c>
      <c r="E299" t="s">
        <v>88</v>
      </c>
      <c r="F299" t="s">
        <v>100</v>
      </c>
      <c r="G299" t="s">
        <v>96</v>
      </c>
      <c r="H299"/>
      <c r="I299" t="s">
        <v>88</v>
      </c>
      <c r="J299" t="s">
        <v>100</v>
      </c>
      <c r="K299" t="s">
        <v>96</v>
      </c>
      <c r="L299"/>
      <c r="M299" s="56" t="str">
        <f>IF(OR(F299="Lead",J299="Lead"),"Lead",(IF(OR(OR(F299="",J299=""),AND(AND(NOT(F299="Lead"),J299="Galvanized Iron/Steel"),I299="")),"",IF(AND(OR(I299="Yes",I299="Don't Know"),J299="Galvanized Iron/Steel"),"Galvanized Requiring Replacement",IF(OR(F299="Unknown",J299="Unknown"),"Lead Status Unknown",IF(AND(F299="No System Owned Portion",J299="No Customer Owned Portion"),"","Non-Lead"))))))</f>
        <v>Non-Lead</v>
      </c>
      <c r="N299" t="s">
        <v>1228</v>
      </c>
    </row>
    <row r="300" spans="1:14" x14ac:dyDescent="0.25">
      <c r="A300">
        <v>1580</v>
      </c>
      <c r="B300" t="s">
        <v>769</v>
      </c>
      <c r="C300">
        <v>35.532577000000003</v>
      </c>
      <c r="D300">
        <v>-95.109915999999998</v>
      </c>
      <c r="E300" t="s">
        <v>88</v>
      </c>
      <c r="F300" t="s">
        <v>100</v>
      </c>
      <c r="G300" t="s">
        <v>96</v>
      </c>
      <c r="H300"/>
      <c r="I300" t="s">
        <v>88</v>
      </c>
      <c r="J300" t="s">
        <v>100</v>
      </c>
      <c r="K300" t="s">
        <v>96</v>
      </c>
      <c r="L300"/>
      <c r="M300" s="57" t="str">
        <f>IF(OR(F300="Lead",J300="Lead"),"Lead",(IF(OR(OR(F300="",J300=""),AND(AND(NOT(F300="Lead"),J300="Galvanized Iron/Steel"),I300="")),"",IF(AND(OR(I300="Yes",I300="Don't Know"),J300="Galvanized Iron/Steel"),"Galvanized Requiring Replacement",IF(OR(F300="Unknown",J300="Unknown"),"Lead Status Unknown",IF(AND(F300="No System Owned Portion",J300="No Customer Owned Portion"),"","Non-Lead"))))))</f>
        <v>Non-Lead</v>
      </c>
      <c r="N300" t="s">
        <v>1228</v>
      </c>
    </row>
    <row r="301" spans="1:14" x14ac:dyDescent="0.25">
      <c r="A301">
        <v>1581</v>
      </c>
      <c r="B301" t="s">
        <v>770</v>
      </c>
      <c r="C301">
        <v>35.532577000000003</v>
      </c>
      <c r="D301">
        <v>-95.109915999999998</v>
      </c>
      <c r="E301" t="s">
        <v>88</v>
      </c>
      <c r="F301" t="s">
        <v>100</v>
      </c>
      <c r="G301" t="s">
        <v>96</v>
      </c>
      <c r="H301"/>
      <c r="I301" t="s">
        <v>88</v>
      </c>
      <c r="J301" t="s">
        <v>100</v>
      </c>
      <c r="K301" t="s">
        <v>96</v>
      </c>
      <c r="L301"/>
      <c r="M301" s="56" t="str">
        <f>IF(OR(F301="Lead",J301="Lead"),"Lead",(IF(OR(OR(F301="",J301=""),AND(AND(NOT(F301="Lead"),J301="Galvanized Iron/Steel"),I301="")),"",IF(AND(OR(I301="Yes",I301="Don't Know"),J301="Galvanized Iron/Steel"),"Galvanized Requiring Replacement",IF(OR(F301="Unknown",J301="Unknown"),"Lead Status Unknown",IF(AND(F301="No System Owned Portion",J301="No Customer Owned Portion"),"","Non-Lead"))))))</f>
        <v>Non-Lead</v>
      </c>
      <c r="N301" t="s">
        <v>1227</v>
      </c>
    </row>
    <row r="302" spans="1:14" x14ac:dyDescent="0.25">
      <c r="A302">
        <v>1582</v>
      </c>
      <c r="B302" t="s">
        <v>771</v>
      </c>
      <c r="C302">
        <v>35.532577000000003</v>
      </c>
      <c r="D302">
        <v>-95.109915999999998</v>
      </c>
      <c r="E302" t="s">
        <v>88</v>
      </c>
      <c r="F302" t="s">
        <v>100</v>
      </c>
      <c r="G302" t="s">
        <v>96</v>
      </c>
      <c r="H302"/>
      <c r="I302" t="s">
        <v>88</v>
      </c>
      <c r="J302" t="s">
        <v>100</v>
      </c>
      <c r="K302" t="s">
        <v>96</v>
      </c>
      <c r="L302"/>
      <c r="M302" s="57" t="str">
        <f>IF(OR(F302="Lead",J302="Lead"),"Lead",(IF(OR(OR(F302="",J302=""),AND(AND(NOT(F302="Lead"),J302="Galvanized Iron/Steel"),I302="")),"",IF(AND(OR(I302="Yes",I302="Don't Know"),J302="Galvanized Iron/Steel"),"Galvanized Requiring Replacement",IF(OR(F302="Unknown",J302="Unknown"),"Lead Status Unknown",IF(AND(F302="No System Owned Portion",J302="No Customer Owned Portion"),"","Non-Lead"))))))</f>
        <v>Non-Lead</v>
      </c>
      <c r="N302" t="s">
        <v>1227</v>
      </c>
    </row>
    <row r="303" spans="1:14" x14ac:dyDescent="0.25">
      <c r="A303">
        <v>1583</v>
      </c>
      <c r="B303" t="s">
        <v>772</v>
      </c>
      <c r="C303">
        <v>35.532577000000003</v>
      </c>
      <c r="D303">
        <v>-95.109915999999998</v>
      </c>
      <c r="E303" t="s">
        <v>88</v>
      </c>
      <c r="F303" t="s">
        <v>100</v>
      </c>
      <c r="G303" t="s">
        <v>96</v>
      </c>
      <c r="H303"/>
      <c r="I303" t="s">
        <v>88</v>
      </c>
      <c r="J303" t="s">
        <v>100</v>
      </c>
      <c r="K303" t="s">
        <v>96</v>
      </c>
      <c r="L303"/>
      <c r="M303" s="56" t="str">
        <f>IF(OR(F303="Lead",J303="Lead"),"Lead",(IF(OR(OR(F303="",J303=""),AND(AND(NOT(F303="Lead"),J303="Galvanized Iron/Steel"),I303="")),"",IF(AND(OR(I303="Yes",I303="Don't Know"),J303="Galvanized Iron/Steel"),"Galvanized Requiring Replacement",IF(OR(F303="Unknown",J303="Unknown"),"Lead Status Unknown",IF(AND(F303="No System Owned Portion",J303="No Customer Owned Portion"),"","Non-Lead"))))))</f>
        <v>Non-Lead</v>
      </c>
      <c r="N303" t="s">
        <v>1227</v>
      </c>
    </row>
    <row r="304" spans="1:14" x14ac:dyDescent="0.25">
      <c r="A304">
        <v>1584</v>
      </c>
      <c r="B304" t="s">
        <v>773</v>
      </c>
      <c r="C304">
        <v>35.532577000000003</v>
      </c>
      <c r="D304">
        <v>-95.109915999999998</v>
      </c>
      <c r="E304" t="s">
        <v>88</v>
      </c>
      <c r="F304" t="s">
        <v>100</v>
      </c>
      <c r="G304" t="s">
        <v>96</v>
      </c>
      <c r="H304"/>
      <c r="I304" t="s">
        <v>88</v>
      </c>
      <c r="J304" t="s">
        <v>100</v>
      </c>
      <c r="K304" t="s">
        <v>96</v>
      </c>
      <c r="L304"/>
      <c r="M304" s="57" t="str">
        <f>IF(OR(F304="Lead",J304="Lead"),"Lead",(IF(OR(OR(F304="",J304=""),AND(AND(NOT(F304="Lead"),J304="Galvanized Iron/Steel"),I304="")),"",IF(AND(OR(I304="Yes",I304="Don't Know"),J304="Galvanized Iron/Steel"),"Galvanized Requiring Replacement",IF(OR(F304="Unknown",J304="Unknown"),"Lead Status Unknown",IF(AND(F304="No System Owned Portion",J304="No Customer Owned Portion"),"","Non-Lead"))))))</f>
        <v>Non-Lead</v>
      </c>
      <c r="N304" t="s">
        <v>1227</v>
      </c>
    </row>
    <row r="305" spans="1:14" x14ac:dyDescent="0.25">
      <c r="A305">
        <v>1585</v>
      </c>
      <c r="B305" t="s">
        <v>774</v>
      </c>
      <c r="C305">
        <v>35.532577000000003</v>
      </c>
      <c r="D305">
        <v>-95.109915999999998</v>
      </c>
      <c r="E305" t="s">
        <v>88</v>
      </c>
      <c r="F305" t="s">
        <v>100</v>
      </c>
      <c r="G305" t="s">
        <v>96</v>
      </c>
      <c r="H305"/>
      <c r="I305" t="s">
        <v>88</v>
      </c>
      <c r="J305" t="s">
        <v>100</v>
      </c>
      <c r="K305" t="s">
        <v>96</v>
      </c>
      <c r="L305"/>
      <c r="M305" s="56" t="str">
        <f>IF(OR(F305="Lead",J305="Lead"),"Lead",(IF(OR(OR(F305="",J305=""),AND(AND(NOT(F305="Lead"),J305="Galvanized Iron/Steel"),I305="")),"",IF(AND(OR(I305="Yes",I305="Don't Know"),J305="Galvanized Iron/Steel"),"Galvanized Requiring Replacement",IF(OR(F305="Unknown",J305="Unknown"),"Lead Status Unknown",IF(AND(F305="No System Owned Portion",J305="No Customer Owned Portion"),"","Non-Lead"))))))</f>
        <v>Non-Lead</v>
      </c>
      <c r="N305" t="s">
        <v>1227</v>
      </c>
    </row>
    <row r="306" spans="1:14" x14ac:dyDescent="0.25">
      <c r="A306">
        <v>1586</v>
      </c>
      <c r="B306" t="s">
        <v>775</v>
      </c>
      <c r="C306">
        <v>35.532577000000003</v>
      </c>
      <c r="D306">
        <v>-95.109915999999998</v>
      </c>
      <c r="E306" t="s">
        <v>88</v>
      </c>
      <c r="F306" t="s">
        <v>100</v>
      </c>
      <c r="G306" t="s">
        <v>96</v>
      </c>
      <c r="H306"/>
      <c r="I306" t="s">
        <v>88</v>
      </c>
      <c r="J306" t="s">
        <v>100</v>
      </c>
      <c r="K306" t="s">
        <v>96</v>
      </c>
      <c r="L306"/>
      <c r="M306" s="57" t="str">
        <f>IF(OR(F306="Lead",J306="Lead"),"Lead",(IF(OR(OR(F306="",J306=""),AND(AND(NOT(F306="Lead"),J306="Galvanized Iron/Steel"),I306="")),"",IF(AND(OR(I306="Yes",I306="Don't Know"),J306="Galvanized Iron/Steel"),"Galvanized Requiring Replacement",IF(OR(F306="Unknown",J306="Unknown"),"Lead Status Unknown",IF(AND(F306="No System Owned Portion",J306="No Customer Owned Portion"),"","Non-Lead"))))))</f>
        <v>Non-Lead</v>
      </c>
      <c r="N306" t="s">
        <v>1227</v>
      </c>
    </row>
    <row r="307" spans="1:14" x14ac:dyDescent="0.25">
      <c r="A307">
        <v>1587</v>
      </c>
      <c r="B307" t="s">
        <v>776</v>
      </c>
      <c r="C307">
        <v>35.532577000000003</v>
      </c>
      <c r="D307">
        <v>-95.109915999999998</v>
      </c>
      <c r="E307" t="s">
        <v>88</v>
      </c>
      <c r="F307" t="s">
        <v>100</v>
      </c>
      <c r="G307" t="s">
        <v>96</v>
      </c>
      <c r="H307"/>
      <c r="I307" t="s">
        <v>88</v>
      </c>
      <c r="J307" t="s">
        <v>100</v>
      </c>
      <c r="K307" t="s">
        <v>96</v>
      </c>
      <c r="L307"/>
      <c r="M307" s="56" t="str">
        <f>IF(OR(F307="Lead",J307="Lead"),"Lead",(IF(OR(OR(F307="",J307=""),AND(AND(NOT(F307="Lead"),J307="Galvanized Iron/Steel"),I307="")),"",IF(AND(OR(I307="Yes",I307="Don't Know"),J307="Galvanized Iron/Steel"),"Galvanized Requiring Replacement",IF(OR(F307="Unknown",J307="Unknown"),"Lead Status Unknown",IF(AND(F307="No System Owned Portion",J307="No Customer Owned Portion"),"","Non-Lead"))))))</f>
        <v>Non-Lead</v>
      </c>
      <c r="N307" t="s">
        <v>1227</v>
      </c>
    </row>
    <row r="308" spans="1:14" x14ac:dyDescent="0.25">
      <c r="A308">
        <v>1588</v>
      </c>
      <c r="B308" t="s">
        <v>777</v>
      </c>
      <c r="C308">
        <v>35.532577000000003</v>
      </c>
      <c r="D308">
        <v>-95.109915999999998</v>
      </c>
      <c r="E308" t="s">
        <v>88</v>
      </c>
      <c r="F308" t="s">
        <v>100</v>
      </c>
      <c r="G308" t="s">
        <v>96</v>
      </c>
      <c r="H308"/>
      <c r="I308" t="s">
        <v>88</v>
      </c>
      <c r="J308" t="s">
        <v>100</v>
      </c>
      <c r="K308" t="s">
        <v>96</v>
      </c>
      <c r="L308"/>
      <c r="M308" s="57" t="str">
        <f>IF(OR(F308="Lead",J308="Lead"),"Lead",(IF(OR(OR(F308="",J308=""),AND(AND(NOT(F308="Lead"),J308="Galvanized Iron/Steel"),I308="")),"",IF(AND(OR(I308="Yes",I308="Don't Know"),J308="Galvanized Iron/Steel"),"Galvanized Requiring Replacement",IF(OR(F308="Unknown",J308="Unknown"),"Lead Status Unknown",IF(AND(F308="No System Owned Portion",J308="No Customer Owned Portion"),"","Non-Lead"))))))</f>
        <v>Non-Lead</v>
      </c>
      <c r="N308" t="s">
        <v>1227</v>
      </c>
    </row>
    <row r="309" spans="1:14" x14ac:dyDescent="0.25">
      <c r="A309">
        <v>1589</v>
      </c>
      <c r="B309" t="s">
        <v>778</v>
      </c>
      <c r="C309">
        <v>35.532577000000003</v>
      </c>
      <c r="D309">
        <v>-95.109915999999998</v>
      </c>
      <c r="E309" t="s">
        <v>88</v>
      </c>
      <c r="F309" t="s">
        <v>100</v>
      </c>
      <c r="G309" t="s">
        <v>96</v>
      </c>
      <c r="H309"/>
      <c r="I309" t="s">
        <v>88</v>
      </c>
      <c r="J309" t="s">
        <v>100</v>
      </c>
      <c r="K309" t="s">
        <v>96</v>
      </c>
      <c r="L309"/>
      <c r="M309" s="56" t="str">
        <f>IF(OR(F309="Lead",J309="Lead"),"Lead",(IF(OR(OR(F309="",J309=""),AND(AND(NOT(F309="Lead"),J309="Galvanized Iron/Steel"),I309="")),"",IF(AND(OR(I309="Yes",I309="Don't Know"),J309="Galvanized Iron/Steel"),"Galvanized Requiring Replacement",IF(OR(F309="Unknown",J309="Unknown"),"Lead Status Unknown",IF(AND(F309="No System Owned Portion",J309="No Customer Owned Portion"),"","Non-Lead"))))))</f>
        <v>Non-Lead</v>
      </c>
      <c r="N309" t="s">
        <v>1227</v>
      </c>
    </row>
    <row r="310" spans="1:14" x14ac:dyDescent="0.25">
      <c r="A310">
        <v>1590</v>
      </c>
      <c r="B310" t="s">
        <v>779</v>
      </c>
      <c r="C310">
        <v>35.532577000000003</v>
      </c>
      <c r="D310">
        <v>-95.109915999999998</v>
      </c>
      <c r="E310" t="s">
        <v>88</v>
      </c>
      <c r="F310" t="s">
        <v>100</v>
      </c>
      <c r="G310" t="s">
        <v>96</v>
      </c>
      <c r="H310"/>
      <c r="I310" t="s">
        <v>88</v>
      </c>
      <c r="J310" t="s">
        <v>100</v>
      </c>
      <c r="K310" t="s">
        <v>96</v>
      </c>
      <c r="L310"/>
      <c r="M310" s="57" t="str">
        <f>IF(OR(F310="Lead",J310="Lead"),"Lead",(IF(OR(OR(F310="",J310=""),AND(AND(NOT(F310="Lead"),J310="Galvanized Iron/Steel"),I310="")),"",IF(AND(OR(I310="Yes",I310="Don't Know"),J310="Galvanized Iron/Steel"),"Galvanized Requiring Replacement",IF(OR(F310="Unknown",J310="Unknown"),"Lead Status Unknown",IF(AND(F310="No System Owned Portion",J310="No Customer Owned Portion"),"","Non-Lead"))))))</f>
        <v>Non-Lead</v>
      </c>
      <c r="N310" t="s">
        <v>1227</v>
      </c>
    </row>
    <row r="311" spans="1:14" x14ac:dyDescent="0.25">
      <c r="A311">
        <v>1591</v>
      </c>
      <c r="B311" t="s">
        <v>780</v>
      </c>
      <c r="C311">
        <v>35.532577000000003</v>
      </c>
      <c r="D311">
        <v>-95.109915999999998</v>
      </c>
      <c r="E311" t="s">
        <v>88</v>
      </c>
      <c r="F311" t="s">
        <v>100</v>
      </c>
      <c r="G311" t="s">
        <v>96</v>
      </c>
      <c r="H311"/>
      <c r="I311" t="s">
        <v>88</v>
      </c>
      <c r="J311" t="s">
        <v>100</v>
      </c>
      <c r="K311" t="s">
        <v>96</v>
      </c>
      <c r="L311"/>
      <c r="M311" s="56" t="str">
        <f>IF(OR(F311="Lead",J311="Lead"),"Lead",(IF(OR(OR(F311="",J311=""),AND(AND(NOT(F311="Lead"),J311="Galvanized Iron/Steel"),I311="")),"",IF(AND(OR(I311="Yes",I311="Don't Know"),J311="Galvanized Iron/Steel"),"Galvanized Requiring Replacement",IF(OR(F311="Unknown",J311="Unknown"),"Lead Status Unknown",IF(AND(F311="No System Owned Portion",J311="No Customer Owned Portion"),"","Non-Lead"))))))</f>
        <v>Non-Lead</v>
      </c>
      <c r="N311" t="s">
        <v>1227</v>
      </c>
    </row>
    <row r="312" spans="1:14" x14ac:dyDescent="0.25">
      <c r="A312">
        <v>1592</v>
      </c>
      <c r="B312" t="s">
        <v>781</v>
      </c>
      <c r="C312">
        <v>35.532577000000003</v>
      </c>
      <c r="D312">
        <v>-95.109915999999998</v>
      </c>
      <c r="E312" t="s">
        <v>88</v>
      </c>
      <c r="F312" t="s">
        <v>100</v>
      </c>
      <c r="G312" t="s">
        <v>96</v>
      </c>
      <c r="H312"/>
      <c r="I312" t="s">
        <v>88</v>
      </c>
      <c r="J312" t="s">
        <v>100</v>
      </c>
      <c r="K312" t="s">
        <v>96</v>
      </c>
      <c r="L312"/>
      <c r="M312" s="57" t="str">
        <f>IF(OR(F312="Lead",J312="Lead"),"Lead",(IF(OR(OR(F312="",J312=""),AND(AND(NOT(F312="Lead"),J312="Galvanized Iron/Steel"),I312="")),"",IF(AND(OR(I312="Yes",I312="Don't Know"),J312="Galvanized Iron/Steel"),"Galvanized Requiring Replacement",IF(OR(F312="Unknown",J312="Unknown"),"Lead Status Unknown",IF(AND(F312="No System Owned Portion",J312="No Customer Owned Portion"),"","Non-Lead"))))))</f>
        <v>Non-Lead</v>
      </c>
      <c r="N312" t="s">
        <v>1227</v>
      </c>
    </row>
    <row r="313" spans="1:14" x14ac:dyDescent="0.25">
      <c r="A313">
        <v>1593</v>
      </c>
      <c r="B313" t="s">
        <v>790</v>
      </c>
      <c r="C313">
        <v>35.532577000000003</v>
      </c>
      <c r="D313">
        <v>-95.109915999999998</v>
      </c>
      <c r="E313" t="s">
        <v>88</v>
      </c>
      <c r="F313" t="s">
        <v>100</v>
      </c>
      <c r="G313" t="s">
        <v>96</v>
      </c>
      <c r="H313"/>
      <c r="I313" t="s">
        <v>88</v>
      </c>
      <c r="J313" t="s">
        <v>100</v>
      </c>
      <c r="K313" t="s">
        <v>96</v>
      </c>
      <c r="L313"/>
      <c r="M313" s="56" t="str">
        <f>IF(OR(F313="Lead",J313="Lead"),"Lead",(IF(OR(OR(F313="",J313=""),AND(AND(NOT(F313="Lead"),J313="Galvanized Iron/Steel"),I313="")),"",IF(AND(OR(I313="Yes",I313="Don't Know"),J313="Galvanized Iron/Steel"),"Galvanized Requiring Replacement",IF(OR(F313="Unknown",J313="Unknown"),"Lead Status Unknown",IF(AND(F313="No System Owned Portion",J313="No Customer Owned Portion"),"","Non-Lead"))))))</f>
        <v>Non-Lead</v>
      </c>
      <c r="N313" t="s">
        <v>1227</v>
      </c>
    </row>
    <row r="314" spans="1:14" x14ac:dyDescent="0.25">
      <c r="A314">
        <v>1594</v>
      </c>
      <c r="B314" t="s">
        <v>782</v>
      </c>
      <c r="C314">
        <v>35.532577000000003</v>
      </c>
      <c r="D314">
        <v>-95.109915999999998</v>
      </c>
      <c r="E314" t="s">
        <v>88</v>
      </c>
      <c r="F314" t="s">
        <v>100</v>
      </c>
      <c r="G314" t="s">
        <v>96</v>
      </c>
      <c r="H314"/>
      <c r="I314" t="s">
        <v>88</v>
      </c>
      <c r="J314" t="s">
        <v>100</v>
      </c>
      <c r="K314" t="s">
        <v>96</v>
      </c>
      <c r="L314"/>
      <c r="M314" s="56" t="str">
        <f>IF(OR(F314="Lead",J314="Lead"),"Lead",(IF(OR(OR(F314="",J314=""),AND(AND(NOT(F314="Lead"),J314="Galvanized Iron/Steel"),I314="")),"",IF(AND(OR(I314="Yes",I314="Don't Know"),J314="Galvanized Iron/Steel"),"Galvanized Requiring Replacement",IF(OR(F314="Unknown",J314="Unknown"),"Lead Status Unknown",IF(AND(F314="No System Owned Portion",J314="No Customer Owned Portion"),"","Non-Lead"))))))</f>
        <v>Non-Lead</v>
      </c>
      <c r="N314" t="s">
        <v>1228</v>
      </c>
    </row>
    <row r="315" spans="1:14" x14ac:dyDescent="0.25">
      <c r="A315">
        <v>1595</v>
      </c>
      <c r="B315" t="s">
        <v>783</v>
      </c>
      <c r="C315">
        <v>35.532577000000003</v>
      </c>
      <c r="D315">
        <v>-95.109915999999998</v>
      </c>
      <c r="E315" t="s">
        <v>88</v>
      </c>
      <c r="F315" t="s">
        <v>100</v>
      </c>
      <c r="G315" t="s">
        <v>96</v>
      </c>
      <c r="H315"/>
      <c r="I315" t="s">
        <v>88</v>
      </c>
      <c r="J315" t="s">
        <v>100</v>
      </c>
      <c r="K315" t="s">
        <v>96</v>
      </c>
      <c r="L315"/>
      <c r="M315" s="57" t="str">
        <f>IF(OR(F315="Lead",J315="Lead"),"Lead",(IF(OR(OR(F315="",J315=""),AND(AND(NOT(F315="Lead"),J315="Galvanized Iron/Steel"),I315="")),"",IF(AND(OR(I315="Yes",I315="Don't Know"),J315="Galvanized Iron/Steel"),"Galvanized Requiring Replacement",IF(OR(F315="Unknown",J315="Unknown"),"Lead Status Unknown",IF(AND(F315="No System Owned Portion",J315="No Customer Owned Portion"),"","Non-Lead"))))))</f>
        <v>Non-Lead</v>
      </c>
      <c r="N315" t="s">
        <v>1228</v>
      </c>
    </row>
    <row r="316" spans="1:14" x14ac:dyDescent="0.25">
      <c r="A316">
        <v>1596</v>
      </c>
      <c r="B316" t="s">
        <v>784</v>
      </c>
      <c r="C316">
        <v>35.532577000000003</v>
      </c>
      <c r="D316">
        <v>-95.109915999999998</v>
      </c>
      <c r="E316" t="s">
        <v>88</v>
      </c>
      <c r="F316" t="s">
        <v>100</v>
      </c>
      <c r="G316" t="s">
        <v>96</v>
      </c>
      <c r="H316"/>
      <c r="I316" t="s">
        <v>88</v>
      </c>
      <c r="J316" t="s">
        <v>100</v>
      </c>
      <c r="K316" t="s">
        <v>96</v>
      </c>
      <c r="L316"/>
      <c r="M316" s="56" t="str">
        <f>IF(OR(F316="Lead",J316="Lead"),"Lead",(IF(OR(OR(F316="",J316=""),AND(AND(NOT(F316="Lead"),J316="Galvanized Iron/Steel"),I316="")),"",IF(AND(OR(I316="Yes",I316="Don't Know"),J316="Galvanized Iron/Steel"),"Galvanized Requiring Replacement",IF(OR(F316="Unknown",J316="Unknown"),"Lead Status Unknown",IF(AND(F316="No System Owned Portion",J316="No Customer Owned Portion"),"","Non-Lead"))))))</f>
        <v>Non-Lead</v>
      </c>
      <c r="N316" t="s">
        <v>1227</v>
      </c>
    </row>
    <row r="317" spans="1:14" x14ac:dyDescent="0.25">
      <c r="A317">
        <v>1597</v>
      </c>
      <c r="B317" t="s">
        <v>785</v>
      </c>
      <c r="C317">
        <v>35.532577000000003</v>
      </c>
      <c r="D317">
        <v>-95.109915999999998</v>
      </c>
      <c r="E317" t="s">
        <v>88</v>
      </c>
      <c r="F317" t="s">
        <v>100</v>
      </c>
      <c r="G317" t="s">
        <v>96</v>
      </c>
      <c r="H317"/>
      <c r="I317" t="s">
        <v>88</v>
      </c>
      <c r="J317" t="s">
        <v>100</v>
      </c>
      <c r="K317" t="s">
        <v>96</v>
      </c>
      <c r="L317"/>
      <c r="M317" s="57" t="str">
        <f>IF(OR(F317="Lead",J317="Lead"),"Lead",(IF(OR(OR(F317="",J317=""),AND(AND(NOT(F317="Lead"),J317="Galvanized Iron/Steel"),I317="")),"",IF(AND(OR(I317="Yes",I317="Don't Know"),J317="Galvanized Iron/Steel"),"Galvanized Requiring Replacement",IF(OR(F317="Unknown",J317="Unknown"),"Lead Status Unknown",IF(AND(F317="No System Owned Portion",J317="No Customer Owned Portion"),"","Non-Lead"))))))</f>
        <v>Non-Lead</v>
      </c>
      <c r="N317" t="s">
        <v>1227</v>
      </c>
    </row>
    <row r="318" spans="1:14" x14ac:dyDescent="0.25">
      <c r="A318">
        <v>1598</v>
      </c>
      <c r="B318" t="s">
        <v>786</v>
      </c>
      <c r="C318">
        <v>35.532577000000003</v>
      </c>
      <c r="D318">
        <v>-95.109915999999998</v>
      </c>
      <c r="E318" t="s">
        <v>88</v>
      </c>
      <c r="F318" t="s">
        <v>100</v>
      </c>
      <c r="G318" t="s">
        <v>96</v>
      </c>
      <c r="H318"/>
      <c r="I318" t="s">
        <v>88</v>
      </c>
      <c r="J318" t="s">
        <v>100</v>
      </c>
      <c r="K318" t="s">
        <v>96</v>
      </c>
      <c r="L318"/>
      <c r="M318" s="56" t="str">
        <f>IF(OR(F318="Lead",J318="Lead"),"Lead",(IF(OR(OR(F318="",J318=""),AND(AND(NOT(F318="Lead"),J318="Galvanized Iron/Steel"),I318="")),"",IF(AND(OR(I318="Yes",I318="Don't Know"),J318="Galvanized Iron/Steel"),"Galvanized Requiring Replacement",IF(OR(F318="Unknown",J318="Unknown"),"Lead Status Unknown",IF(AND(F318="No System Owned Portion",J318="No Customer Owned Portion"),"","Non-Lead"))))))</f>
        <v>Non-Lead</v>
      </c>
      <c r="N318" t="s">
        <v>1227</v>
      </c>
    </row>
    <row r="319" spans="1:14" x14ac:dyDescent="0.25">
      <c r="A319">
        <v>1599</v>
      </c>
      <c r="B319" t="s">
        <v>787</v>
      </c>
      <c r="C319">
        <v>35.532577000000003</v>
      </c>
      <c r="D319">
        <v>-95.109915999999998</v>
      </c>
      <c r="E319" t="s">
        <v>88</v>
      </c>
      <c r="F319" t="s">
        <v>100</v>
      </c>
      <c r="G319" t="s">
        <v>96</v>
      </c>
      <c r="H319"/>
      <c r="I319" t="s">
        <v>88</v>
      </c>
      <c r="J319" t="s">
        <v>100</v>
      </c>
      <c r="K319" t="s">
        <v>96</v>
      </c>
      <c r="L319"/>
      <c r="M319" s="57" t="str">
        <f>IF(OR(F319="Lead",J319="Lead"),"Lead",(IF(OR(OR(F319="",J319=""),AND(AND(NOT(F319="Lead"),J319="Galvanized Iron/Steel"),I319="")),"",IF(AND(OR(I319="Yes",I319="Don't Know"),J319="Galvanized Iron/Steel"),"Galvanized Requiring Replacement",IF(OR(F319="Unknown",J319="Unknown"),"Lead Status Unknown",IF(AND(F319="No System Owned Portion",J319="No Customer Owned Portion"),"","Non-Lead"))))))</f>
        <v>Non-Lead</v>
      </c>
      <c r="N319" t="s">
        <v>1227</v>
      </c>
    </row>
    <row r="320" spans="1:14" x14ac:dyDescent="0.25">
      <c r="A320">
        <v>1600</v>
      </c>
      <c r="B320" t="s">
        <v>788</v>
      </c>
      <c r="C320">
        <v>35.532577000000003</v>
      </c>
      <c r="D320">
        <v>-95.109915999999998</v>
      </c>
      <c r="E320" t="s">
        <v>88</v>
      </c>
      <c r="F320" t="s">
        <v>100</v>
      </c>
      <c r="G320" t="s">
        <v>96</v>
      </c>
      <c r="H320"/>
      <c r="I320" t="s">
        <v>88</v>
      </c>
      <c r="J320" t="s">
        <v>100</v>
      </c>
      <c r="K320" t="s">
        <v>96</v>
      </c>
      <c r="L320"/>
      <c r="M320" s="56" t="str">
        <f>IF(OR(F320="Lead",J320="Lead"),"Lead",(IF(OR(OR(F320="",J320=""),AND(AND(NOT(F320="Lead"),J320="Galvanized Iron/Steel"),I320="")),"",IF(AND(OR(I320="Yes",I320="Don't Know"),J320="Galvanized Iron/Steel"),"Galvanized Requiring Replacement",IF(OR(F320="Unknown",J320="Unknown"),"Lead Status Unknown",IF(AND(F320="No System Owned Portion",J320="No Customer Owned Portion"),"","Non-Lead"))))))</f>
        <v>Non-Lead</v>
      </c>
      <c r="N320" t="s">
        <v>1227</v>
      </c>
    </row>
    <row r="321" spans="1:14" x14ac:dyDescent="0.25">
      <c r="A321">
        <v>1601</v>
      </c>
      <c r="B321" t="s">
        <v>789</v>
      </c>
      <c r="C321">
        <v>35.532577000000003</v>
      </c>
      <c r="D321">
        <v>-95.109915999999998</v>
      </c>
      <c r="E321" t="s">
        <v>88</v>
      </c>
      <c r="F321" t="s">
        <v>100</v>
      </c>
      <c r="G321" t="s">
        <v>96</v>
      </c>
      <c r="H321"/>
      <c r="I321" t="s">
        <v>88</v>
      </c>
      <c r="J321" t="s">
        <v>100</v>
      </c>
      <c r="K321" t="s">
        <v>96</v>
      </c>
      <c r="L321"/>
      <c r="M321" s="57" t="str">
        <f>IF(OR(F321="Lead",J321="Lead"),"Lead",(IF(OR(OR(F321="",J321=""),AND(AND(NOT(F321="Lead"),J321="Galvanized Iron/Steel"),I321="")),"",IF(AND(OR(I321="Yes",I321="Don't Know"),J321="Galvanized Iron/Steel"),"Galvanized Requiring Replacement",IF(OR(F321="Unknown",J321="Unknown"),"Lead Status Unknown",IF(AND(F321="No System Owned Portion",J321="No Customer Owned Portion"),"","Non-Lead"))))))</f>
        <v>Non-Lead</v>
      </c>
      <c r="N321" t="s">
        <v>1228</v>
      </c>
    </row>
    <row r="322" spans="1:14" x14ac:dyDescent="0.25">
      <c r="A322">
        <v>1601.1</v>
      </c>
      <c r="B322" t="s">
        <v>248</v>
      </c>
      <c r="C322">
        <v>35.532577000000003</v>
      </c>
      <c r="D322">
        <v>-95.109915999999998</v>
      </c>
      <c r="E322" t="s">
        <v>88</v>
      </c>
      <c r="F322" t="s">
        <v>100</v>
      </c>
      <c r="G322" t="s">
        <v>96</v>
      </c>
      <c r="H322"/>
      <c r="I322" t="s">
        <v>88</v>
      </c>
      <c r="J322" t="s">
        <v>100</v>
      </c>
      <c r="K322" t="s">
        <v>96</v>
      </c>
      <c r="L322"/>
      <c r="M322" s="57" t="str">
        <f>IF(OR(F322="Lead",J322="Lead"),"Lead",(IF(OR(OR(F322="",J322=""),AND(AND(NOT(F322="Lead"),J322="Galvanized Iron/Steel"),I322="")),"",IF(AND(OR(I322="Yes",I322="Don't Know"),J322="Galvanized Iron/Steel"),"Galvanized Requiring Replacement",IF(OR(F322="Unknown",J322="Unknown"),"Lead Status Unknown",IF(AND(F322="No System Owned Portion",J322="No Customer Owned Portion"),"","Non-Lead"))))))</f>
        <v>Non-Lead</v>
      </c>
      <c r="N322" t="s">
        <v>1035</v>
      </c>
    </row>
    <row r="323" spans="1:14" x14ac:dyDescent="0.25">
      <c r="A323">
        <v>1602</v>
      </c>
      <c r="B323" t="s">
        <v>756</v>
      </c>
      <c r="C323">
        <v>35.534736000000002</v>
      </c>
      <c r="D323">
        <v>-95.106836000000001</v>
      </c>
      <c r="E323" t="s">
        <v>88</v>
      </c>
      <c r="F323" t="s">
        <v>100</v>
      </c>
      <c r="G323" t="s">
        <v>99</v>
      </c>
      <c r="H323" s="72">
        <v>34469</v>
      </c>
      <c r="I323" t="s">
        <v>88</v>
      </c>
      <c r="J323" t="s">
        <v>100</v>
      </c>
      <c r="K323" t="s">
        <v>99</v>
      </c>
      <c r="L323"/>
      <c r="M323" s="56" t="str">
        <f>IF(OR(F323="Lead",J323="Lead"),"Lead",(IF(OR(OR(F323="",J323=""),AND(AND(NOT(F323="Lead"),J323="Galvanized Iron/Steel"),I323="")),"",IF(AND(OR(I323="Yes",I323="Don't Know"),J323="Galvanized Iron/Steel"),"Galvanized Requiring Replacement",IF(OR(F323="Unknown",J323="Unknown"),"Lead Status Unknown",IF(AND(F323="No System Owned Portion",J323="No Customer Owned Portion"),"","Non-Lead"))))))</f>
        <v>Non-Lead</v>
      </c>
      <c r="N323" t="s">
        <v>1221</v>
      </c>
    </row>
    <row r="324" spans="1:14" x14ac:dyDescent="0.25">
      <c r="A324">
        <v>1603</v>
      </c>
      <c r="B324" t="s">
        <v>794</v>
      </c>
      <c r="C324">
        <v>35.534705000000002</v>
      </c>
      <c r="D324">
        <v>-95.106802999999999</v>
      </c>
      <c r="E324" t="s">
        <v>88</v>
      </c>
      <c r="F324" t="s">
        <v>100</v>
      </c>
      <c r="G324" t="s">
        <v>96</v>
      </c>
      <c r="H324"/>
      <c r="I324" t="s">
        <v>88</v>
      </c>
      <c r="J324" t="s">
        <v>100</v>
      </c>
      <c r="K324" t="s">
        <v>96</v>
      </c>
      <c r="L324"/>
      <c r="M324" s="56" t="str">
        <f>IF(OR(F324="Lead",J324="Lead"),"Lead",(IF(OR(OR(F324="",J324=""),AND(AND(NOT(F324="Lead"),J324="Galvanized Iron/Steel"),I324="")),"",IF(AND(OR(I324="Yes",I324="Don't Know"),J324="Galvanized Iron/Steel"),"Galvanized Requiring Replacement",IF(OR(F324="Unknown",J324="Unknown"),"Lead Status Unknown",IF(AND(F324="No System Owned Portion",J324="No Customer Owned Portion"),"","Non-Lead"))))))</f>
        <v>Non-Lead</v>
      </c>
      <c r="N324" t="s">
        <v>1230</v>
      </c>
    </row>
    <row r="325" spans="1:14" x14ac:dyDescent="0.25">
      <c r="A325">
        <v>1605</v>
      </c>
      <c r="B325" t="s">
        <v>800</v>
      </c>
      <c r="C325">
        <v>35.534672999999998</v>
      </c>
      <c r="D325">
        <v>-95.106769999999997</v>
      </c>
      <c r="E325" t="s">
        <v>88</v>
      </c>
      <c r="F325" t="s">
        <v>100</v>
      </c>
      <c r="G325" t="s">
        <v>99</v>
      </c>
      <c r="H325" s="72">
        <v>37480</v>
      </c>
      <c r="I325" t="s">
        <v>88</v>
      </c>
      <c r="J325" t="s">
        <v>100</v>
      </c>
      <c r="K325" t="s">
        <v>99</v>
      </c>
      <c r="L325"/>
      <c r="M325" s="56" t="str">
        <f>IF(OR(F325="Lead",J325="Lead"),"Lead",(IF(OR(OR(F325="",J325=""),AND(AND(NOT(F325="Lead"),J325="Galvanized Iron/Steel"),I325="")),"",IF(AND(OR(I325="Yes",I325="Don't Know"),J325="Galvanized Iron/Steel"),"Galvanized Requiring Replacement",IF(OR(F325="Unknown",J325="Unknown"),"Lead Status Unknown",IF(AND(F325="No System Owned Portion",J325="No Customer Owned Portion"),"","Non-Lead"))))))</f>
        <v>Non-Lead</v>
      </c>
      <c r="N325" t="s">
        <v>1233</v>
      </c>
    </row>
    <row r="326" spans="1:14" x14ac:dyDescent="0.25">
      <c r="A326">
        <v>1610</v>
      </c>
      <c r="B326" t="s">
        <v>899</v>
      </c>
      <c r="C326">
        <v>35.534672999999998</v>
      </c>
      <c r="D326">
        <v>-95.106769999999997</v>
      </c>
      <c r="E326" t="s">
        <v>88</v>
      </c>
      <c r="F326" t="s">
        <v>100</v>
      </c>
      <c r="G326" t="s">
        <v>96</v>
      </c>
      <c r="H326"/>
      <c r="I326" t="s">
        <v>88</v>
      </c>
      <c r="J326" t="s">
        <v>100</v>
      </c>
      <c r="K326" t="s">
        <v>96</v>
      </c>
      <c r="L326"/>
      <c r="M326" s="57" t="str">
        <f>IF(OR(F326="Lead",J326="Lead"),"Lead",(IF(OR(OR(F326="",J326=""),AND(AND(NOT(F326="Lead"),J326="Galvanized Iron/Steel"),I326="")),"",IF(AND(OR(I326="Yes",I326="Don't Know"),J326="Galvanized Iron/Steel"),"Galvanized Requiring Replacement",IF(OR(F326="Unknown",J326="Unknown"),"Lead Status Unknown",IF(AND(F326="No System Owned Portion",J326="No Customer Owned Portion"),"","Non-Lead"))))))</f>
        <v>Non-Lead</v>
      </c>
      <c r="N326" t="s">
        <v>1271</v>
      </c>
    </row>
    <row r="327" spans="1:14" x14ac:dyDescent="0.25">
      <c r="A327">
        <v>1611</v>
      </c>
      <c r="B327" t="s">
        <v>897</v>
      </c>
      <c r="C327">
        <v>35.534705000000002</v>
      </c>
      <c r="D327">
        <v>-95.106802999999999</v>
      </c>
      <c r="E327" t="s">
        <v>88</v>
      </c>
      <c r="F327" t="s">
        <v>100</v>
      </c>
      <c r="G327" t="s">
        <v>96</v>
      </c>
      <c r="H327"/>
      <c r="I327" t="s">
        <v>88</v>
      </c>
      <c r="J327" t="s">
        <v>100</v>
      </c>
      <c r="K327" t="s">
        <v>96</v>
      </c>
      <c r="L327"/>
      <c r="M327" s="57" t="str">
        <f>IF(OR(F327="Lead",J327="Lead"),"Lead",(IF(OR(OR(F327="",J327=""),AND(AND(NOT(F327="Lead"),J327="Galvanized Iron/Steel"),I327="")),"",IF(AND(OR(I327="Yes",I327="Don't Know"),J327="Galvanized Iron/Steel"),"Galvanized Requiring Replacement",IF(OR(F327="Unknown",J327="Unknown"),"Lead Status Unknown",IF(AND(F327="No System Owned Portion",J327="No Customer Owned Portion"),"","Non-Lead"))))))</f>
        <v>Non-Lead</v>
      </c>
      <c r="N327" t="s">
        <v>1270</v>
      </c>
    </row>
    <row r="328" spans="1:14" x14ac:dyDescent="0.25">
      <c r="A328">
        <v>1614</v>
      </c>
      <c r="B328" t="s">
        <v>702</v>
      </c>
      <c r="C328">
        <v>35.533064000000003</v>
      </c>
      <c r="D328">
        <v>-95.113043000000005</v>
      </c>
      <c r="E328" t="s">
        <v>88</v>
      </c>
      <c r="F328" t="s">
        <v>97</v>
      </c>
      <c r="G328" t="s">
        <v>99</v>
      </c>
      <c r="H328" s="72">
        <v>41379</v>
      </c>
      <c r="I328" t="s">
        <v>88</v>
      </c>
      <c r="J328" t="s">
        <v>97</v>
      </c>
      <c r="K328" t="s">
        <v>99</v>
      </c>
      <c r="L328"/>
      <c r="M328" s="57" t="str">
        <f>IF(OR(F328="Lead",J328="Lead"),"Lead",(IF(OR(OR(F328="",J328=""),AND(AND(NOT(F328="Lead"),J328="Galvanized Iron/Steel"),I328="")),"",IF(AND(OR(I328="Yes",I328="Don't Know"),J328="Galvanized Iron/Steel"),"Galvanized Requiring Replacement",IF(OR(F328="Unknown",J328="Unknown"),"Lead Status Unknown",IF(AND(F328="No System Owned Portion",J328="No Customer Owned Portion"),"","Non-Lead"))))))</f>
        <v>Non-Lead</v>
      </c>
      <c r="N328" t="s">
        <v>1199</v>
      </c>
    </row>
    <row r="329" spans="1:14" x14ac:dyDescent="0.25">
      <c r="A329">
        <v>1617</v>
      </c>
      <c r="B329" t="s">
        <v>702</v>
      </c>
      <c r="C329">
        <v>35.533064000000003</v>
      </c>
      <c r="D329">
        <v>-95.113043000000005</v>
      </c>
      <c r="E329" t="s">
        <v>88</v>
      </c>
      <c r="F329" t="s">
        <v>97</v>
      </c>
      <c r="G329" t="s">
        <v>99</v>
      </c>
      <c r="H329" s="72">
        <v>41426</v>
      </c>
      <c r="I329" t="s">
        <v>88</v>
      </c>
      <c r="J329" t="s">
        <v>97</v>
      </c>
      <c r="K329" t="s">
        <v>99</v>
      </c>
      <c r="L329"/>
      <c r="M329" s="57" t="str">
        <f>IF(OR(F329="Lead",J329="Lead"),"Lead",(IF(OR(OR(F329="",J329=""),AND(AND(NOT(F329="Lead"),J329="Galvanized Iron/Steel"),I329="")),"",IF(AND(OR(I329="Yes",I329="Don't Know"),J329="Galvanized Iron/Steel"),"Galvanized Requiring Replacement",IF(OR(F329="Unknown",J329="Unknown"),"Lead Status Unknown",IF(AND(F329="No System Owned Portion",J329="No Customer Owned Portion"),"","Non-Lead"))))))</f>
        <v>Non-Lead</v>
      </c>
      <c r="N329" t="s">
        <v>1203</v>
      </c>
    </row>
    <row r="330" spans="1:14" x14ac:dyDescent="0.25">
      <c r="A330">
        <v>1618</v>
      </c>
      <c r="B330" t="s">
        <v>714</v>
      </c>
      <c r="C330">
        <v>35.533064000000003</v>
      </c>
      <c r="D330">
        <v>-95.113043000000005</v>
      </c>
      <c r="E330" t="s">
        <v>88</v>
      </c>
      <c r="F330" t="s">
        <v>100</v>
      </c>
      <c r="G330" t="s">
        <v>99</v>
      </c>
      <c r="H330" s="72">
        <v>42125</v>
      </c>
      <c r="I330" t="s">
        <v>88</v>
      </c>
      <c r="J330" t="s">
        <v>100</v>
      </c>
      <c r="K330" t="s">
        <v>99</v>
      </c>
      <c r="L330"/>
      <c r="M330" s="56" t="str">
        <f>IF(OR(F330="Lead",J330="Lead"),"Lead",(IF(OR(OR(F330="",J330=""),AND(AND(NOT(F330="Lead"),J330="Galvanized Iron/Steel"),I330="")),"",IF(AND(OR(I330="Yes",I330="Don't Know"),J330="Galvanized Iron/Steel"),"Galvanized Requiring Replacement",IF(OR(F330="Unknown",J330="Unknown"),"Lead Status Unknown",IF(AND(F330="No System Owned Portion",J330="No Customer Owned Portion"),"","Non-Lead"))))))</f>
        <v>Non-Lead</v>
      </c>
      <c r="N330" t="s">
        <v>1204</v>
      </c>
    </row>
    <row r="331" spans="1:14" x14ac:dyDescent="0.25">
      <c r="A331">
        <v>1620</v>
      </c>
      <c r="B331" t="s">
        <v>898</v>
      </c>
      <c r="C331">
        <v>35.531916000000002</v>
      </c>
      <c r="D331">
        <v>-95.115143000000003</v>
      </c>
      <c r="E331" t="s">
        <v>93</v>
      </c>
      <c r="F331" t="s">
        <v>100</v>
      </c>
      <c r="G331" t="s">
        <v>111</v>
      </c>
      <c r="H331"/>
      <c r="I331" t="s">
        <v>93</v>
      </c>
      <c r="J331" t="s">
        <v>100</v>
      </c>
      <c r="K331" t="s">
        <v>111</v>
      </c>
      <c r="L331"/>
      <c r="M331" s="56" t="str">
        <f>IF(OR(F331="Lead",J331="Lead"),"Lead",(IF(OR(OR(F331="",J331=""),AND(AND(NOT(F331="Lead"),J331="Galvanized Iron/Steel"),I331="")),"",IF(AND(OR(I331="Yes",I331="Don't Know"),J331="Galvanized Iron/Steel"),"Galvanized Requiring Replacement",IF(OR(F331="Unknown",J331="Unknown"),"Lead Status Unknown",IF(AND(F331="No System Owned Portion",J331="No Customer Owned Portion"),"","Non-Lead"))))))</f>
        <v>Non-Lead</v>
      </c>
      <c r="N331" t="s">
        <v>976</v>
      </c>
    </row>
    <row r="332" spans="1:14" x14ac:dyDescent="0.25">
      <c r="A332">
        <v>1630</v>
      </c>
      <c r="B332" t="s">
        <v>339</v>
      </c>
      <c r="C332">
        <v>35.529418999999997</v>
      </c>
      <c r="D332">
        <v>-95.117350000000002</v>
      </c>
      <c r="E332" t="s">
        <v>93</v>
      </c>
      <c r="F332" t="s">
        <v>97</v>
      </c>
      <c r="G332" t="s">
        <v>111</v>
      </c>
      <c r="H332"/>
      <c r="I332" t="s">
        <v>93</v>
      </c>
      <c r="J332" t="s">
        <v>97</v>
      </c>
      <c r="K332" t="s">
        <v>111</v>
      </c>
      <c r="L332"/>
      <c r="M332" s="56" t="str">
        <f>IF(OR(F332="Lead",J332="Lead"),"Lead",(IF(OR(OR(F332="",J332=""),AND(AND(NOT(F332="Lead"),J332="Galvanized Iron/Steel"),I332="")),"",IF(AND(OR(I332="Yes",I332="Don't Know"),J332="Galvanized Iron/Steel"),"Galvanized Requiring Replacement",IF(OR(F332="Unknown",J332="Unknown"),"Lead Status Unknown",IF(AND(F332="No System Owned Portion",J332="No Customer Owned Portion"),"","Non-Lead"))))))</f>
        <v>Non-Lead</v>
      </c>
      <c r="N332" t="s">
        <v>1072</v>
      </c>
    </row>
    <row r="333" spans="1:14" x14ac:dyDescent="0.25">
      <c r="A333">
        <v>1630.5</v>
      </c>
      <c r="B333" t="s">
        <v>249</v>
      </c>
      <c r="C333">
        <v>35.533064000000003</v>
      </c>
      <c r="D333">
        <v>-95.113043000000005</v>
      </c>
      <c r="E333" t="s">
        <v>93</v>
      </c>
      <c r="F333" t="s">
        <v>97</v>
      </c>
      <c r="G333" t="s">
        <v>111</v>
      </c>
      <c r="H333"/>
      <c r="I333" t="s">
        <v>93</v>
      </c>
      <c r="J333" t="s">
        <v>97</v>
      </c>
      <c r="K333" t="s">
        <v>111</v>
      </c>
      <c r="L333"/>
      <c r="M333" s="56" t="str">
        <f>IF(OR(F333="Lead",J333="Lead"),"Lead",(IF(OR(OR(F333="",J333=""),AND(AND(NOT(F333="Lead"),J333="Galvanized Iron/Steel"),I333="")),"",IF(AND(OR(I333="Yes",I333="Don't Know"),J333="Galvanized Iron/Steel"),"Galvanized Requiring Replacement",IF(OR(F333="Unknown",J333="Unknown"),"Lead Status Unknown",IF(AND(F333="No System Owned Portion",J333="No Customer Owned Portion"),"","Non-Lead"))))))</f>
        <v>Non-Lead</v>
      </c>
      <c r="N333" t="s">
        <v>978</v>
      </c>
    </row>
    <row r="334" spans="1:14" x14ac:dyDescent="0.25">
      <c r="A334">
        <v>1631</v>
      </c>
      <c r="B334" t="s">
        <v>161</v>
      </c>
      <c r="C334">
        <v>35.532577000000003</v>
      </c>
      <c r="D334">
        <v>-95.109915999999998</v>
      </c>
      <c r="E334" t="s">
        <v>88</v>
      </c>
      <c r="F334" t="s">
        <v>100</v>
      </c>
      <c r="G334" t="s">
        <v>96</v>
      </c>
      <c r="H334"/>
      <c r="I334" t="s">
        <v>88</v>
      </c>
      <c r="J334" t="s">
        <v>100</v>
      </c>
      <c r="K334" t="s">
        <v>96</v>
      </c>
      <c r="L334"/>
      <c r="M334" s="56" t="str">
        <f>IF(OR(F334="Lead",J334="Lead"),"Lead",(IF(OR(OR(F334="",J334=""),AND(AND(NOT(F334="Lead"),J334="Galvanized Iron/Steel"),I334="")),"",IF(AND(OR(I334="Yes",I334="Don't Know"),J334="Galvanized Iron/Steel"),"Galvanized Requiring Replacement",IF(OR(F334="Unknown",J334="Unknown"),"Lead Status Unknown",IF(AND(F334="No System Owned Portion",J334="No Customer Owned Portion"),"","Non-Lead"))))))</f>
        <v>Non-Lead</v>
      </c>
      <c r="N334" t="s">
        <v>996</v>
      </c>
    </row>
    <row r="335" spans="1:14" x14ac:dyDescent="0.25">
      <c r="A335">
        <v>1632</v>
      </c>
      <c r="B335" t="s">
        <v>199</v>
      </c>
      <c r="C335">
        <v>35.532577000000003</v>
      </c>
      <c r="D335">
        <v>-95.109915999999998</v>
      </c>
      <c r="E335" t="s">
        <v>88</v>
      </c>
      <c r="F335" t="s">
        <v>100</v>
      </c>
      <c r="G335" t="s">
        <v>96</v>
      </c>
      <c r="H335"/>
      <c r="I335" t="s">
        <v>88</v>
      </c>
      <c r="J335" t="s">
        <v>100</v>
      </c>
      <c r="K335" t="s">
        <v>96</v>
      </c>
      <c r="L335"/>
      <c r="M335" s="56" t="str">
        <f>IF(OR(F335="Lead",J335="Lead"),"Lead",(IF(OR(OR(F335="",J335=""),AND(AND(NOT(F335="Lead"),J335="Galvanized Iron/Steel"),I335="")),"",IF(AND(OR(I335="Yes",I335="Don't Know"),J335="Galvanized Iron/Steel"),"Galvanized Requiring Replacement",IF(OR(F335="Unknown",J335="Unknown"),"Lead Status Unknown",IF(AND(F335="No System Owned Portion",J335="No Customer Owned Portion"),"","Non-Lead"))))))</f>
        <v>Non-Lead</v>
      </c>
      <c r="N335" t="s">
        <v>1015</v>
      </c>
    </row>
    <row r="336" spans="1:14" x14ac:dyDescent="0.25">
      <c r="A336">
        <v>1634</v>
      </c>
      <c r="B336" t="s">
        <v>244</v>
      </c>
      <c r="C336">
        <v>35.532577000000003</v>
      </c>
      <c r="D336">
        <v>-95.109915999999998</v>
      </c>
      <c r="E336" t="s">
        <v>88</v>
      </c>
      <c r="F336" t="s">
        <v>100</v>
      </c>
      <c r="G336" t="s">
        <v>99</v>
      </c>
      <c r="H336" s="72">
        <v>36476</v>
      </c>
      <c r="I336" t="s">
        <v>88</v>
      </c>
      <c r="J336" t="s">
        <v>100</v>
      </c>
      <c r="K336" t="s">
        <v>99</v>
      </c>
      <c r="L336"/>
      <c r="M336" s="57" t="str">
        <f>IF(OR(F336="Lead",J336="Lead"),"Lead",(IF(OR(OR(F336="",J336=""),AND(AND(NOT(F336="Lead"),J336="Galvanized Iron/Steel"),I336="")),"",IF(AND(OR(I336="Yes",I336="Don't Know"),J336="Galvanized Iron/Steel"),"Galvanized Requiring Replacement",IF(OR(F336="Unknown",J336="Unknown"),"Lead Status Unknown",IF(AND(F336="No System Owned Portion",J336="No Customer Owned Portion"),"","Non-Lead"))))))</f>
        <v>Non-Lead</v>
      </c>
      <c r="N336" t="s">
        <v>1033</v>
      </c>
    </row>
    <row r="337" spans="1:14" x14ac:dyDescent="0.25">
      <c r="A337">
        <v>1635</v>
      </c>
      <c r="B337" t="s">
        <v>250</v>
      </c>
      <c r="C337">
        <v>35.532577000000003</v>
      </c>
      <c r="D337">
        <v>-95.109915999999998</v>
      </c>
      <c r="E337" t="s">
        <v>88</v>
      </c>
      <c r="F337" t="s">
        <v>100</v>
      </c>
      <c r="G337" t="s">
        <v>96</v>
      </c>
      <c r="H337"/>
      <c r="I337" t="s">
        <v>88</v>
      </c>
      <c r="J337" t="s">
        <v>100</v>
      </c>
      <c r="K337" t="s">
        <v>96</v>
      </c>
      <c r="L337"/>
      <c r="M337" s="57" t="str">
        <f>IF(OR(F337="Lead",J337="Lead"),"Lead",(IF(OR(OR(F337="",J337=""),AND(AND(NOT(F337="Lead"),J337="Galvanized Iron/Steel"),I337="")),"",IF(AND(OR(I337="Yes",I337="Don't Know"),J337="Galvanized Iron/Steel"),"Galvanized Requiring Replacement",IF(OR(F337="Unknown",J337="Unknown"),"Lead Status Unknown",IF(AND(F337="No System Owned Portion",J337="No Customer Owned Portion"),"","Non-Lead"))))))</f>
        <v>Non-Lead</v>
      </c>
      <c r="N337"/>
    </row>
    <row r="338" spans="1:14" x14ac:dyDescent="0.25">
      <c r="A338">
        <v>1636</v>
      </c>
      <c r="B338" t="s">
        <v>273</v>
      </c>
      <c r="C338">
        <v>35.532577000000003</v>
      </c>
      <c r="D338">
        <v>-95.109915999999998</v>
      </c>
      <c r="E338" t="s">
        <v>88</v>
      </c>
      <c r="F338" t="s">
        <v>100</v>
      </c>
      <c r="G338" t="s">
        <v>96</v>
      </c>
      <c r="H338"/>
      <c r="I338" t="s">
        <v>88</v>
      </c>
      <c r="J338" t="s">
        <v>100</v>
      </c>
      <c r="K338" t="s">
        <v>96</v>
      </c>
      <c r="L338"/>
      <c r="M338" s="56" t="str">
        <f>IF(OR(F338="Lead",J338="Lead"),"Lead",(IF(OR(OR(F338="",J338=""),AND(AND(NOT(F338="Lead"),J338="Galvanized Iron/Steel"),I338="")),"",IF(AND(OR(I338="Yes",I338="Don't Know"),J338="Galvanized Iron/Steel"),"Galvanized Requiring Replacement",IF(OR(F338="Unknown",J338="Unknown"),"Lead Status Unknown",IF(AND(F338="No System Owned Portion",J338="No Customer Owned Portion"),"","Non-Lead"))))))</f>
        <v>Non-Lead</v>
      </c>
      <c r="N338" t="s">
        <v>1045</v>
      </c>
    </row>
    <row r="339" spans="1:14" x14ac:dyDescent="0.25">
      <c r="A339">
        <v>1637</v>
      </c>
      <c r="B339" t="s">
        <v>260</v>
      </c>
      <c r="C339">
        <v>35.532577000000003</v>
      </c>
      <c r="D339">
        <v>-95.109915999999998</v>
      </c>
      <c r="E339" t="s">
        <v>88</v>
      </c>
      <c r="F339" t="s">
        <v>100</v>
      </c>
      <c r="G339" t="s">
        <v>96</v>
      </c>
      <c r="H339"/>
      <c r="I339" t="s">
        <v>88</v>
      </c>
      <c r="J339" t="s">
        <v>100</v>
      </c>
      <c r="K339" t="s">
        <v>96</v>
      </c>
      <c r="L339"/>
      <c r="M339" s="57" t="str">
        <f>IF(OR(F339="Lead",J339="Lead"),"Lead",(IF(OR(OR(F339="",J339=""),AND(AND(NOT(F339="Lead"),J339="Galvanized Iron/Steel"),I339="")),"",IF(AND(OR(I339="Yes",I339="Don't Know"),J339="Galvanized Iron/Steel"),"Galvanized Requiring Replacement",IF(OR(F339="Unknown",J339="Unknown"),"Lead Status Unknown",IF(AND(F339="No System Owned Portion",J339="No Customer Owned Portion"),"","Non-Lead"))))))</f>
        <v>Non-Lead</v>
      </c>
      <c r="N339" t="s">
        <v>1040</v>
      </c>
    </row>
    <row r="340" spans="1:14" x14ac:dyDescent="0.25">
      <c r="A340">
        <v>1638</v>
      </c>
      <c r="B340" t="s">
        <v>306</v>
      </c>
      <c r="C340">
        <v>35.532577000000003</v>
      </c>
      <c r="D340">
        <v>-95.109915999999998</v>
      </c>
      <c r="E340" t="s">
        <v>88</v>
      </c>
      <c r="F340" t="s">
        <v>100</v>
      </c>
      <c r="G340" t="s">
        <v>96</v>
      </c>
      <c r="H340"/>
      <c r="I340" t="s">
        <v>88</v>
      </c>
      <c r="J340" t="s">
        <v>100</v>
      </c>
      <c r="K340" t="s">
        <v>96</v>
      </c>
      <c r="L340"/>
      <c r="M340" s="57" t="str">
        <f>IF(OR(F340="Lead",J340="Lead"),"Lead",(IF(OR(OR(F340="",J340=""),AND(AND(NOT(F340="Lead"),J340="Galvanized Iron/Steel"),I340="")),"",IF(AND(OR(I340="Yes",I340="Don't Know"),J340="Galvanized Iron/Steel"),"Galvanized Requiring Replacement",IF(OR(F340="Unknown",J340="Unknown"),"Lead Status Unknown",IF(AND(F340="No System Owned Portion",J340="No Customer Owned Portion"),"","Non-Lead"))))))</f>
        <v>Non-Lead</v>
      </c>
      <c r="N340" t="s">
        <v>1059</v>
      </c>
    </row>
    <row r="341" spans="1:14" x14ac:dyDescent="0.25">
      <c r="A341">
        <v>1639</v>
      </c>
      <c r="B341" t="s">
        <v>282</v>
      </c>
      <c r="C341">
        <v>35.532577000000003</v>
      </c>
      <c r="D341">
        <v>-95.109915999999998</v>
      </c>
      <c r="E341" t="s">
        <v>88</v>
      </c>
      <c r="F341" t="s">
        <v>100</v>
      </c>
      <c r="G341" t="s">
        <v>96</v>
      </c>
      <c r="H341"/>
      <c r="I341" t="s">
        <v>88</v>
      </c>
      <c r="J341" t="s">
        <v>100</v>
      </c>
      <c r="K341" t="s">
        <v>96</v>
      </c>
      <c r="L341"/>
      <c r="M341" s="57" t="str">
        <f>IF(OR(F341="Lead",J341="Lead"),"Lead",(IF(OR(OR(F341="",J341=""),AND(AND(NOT(F341="Lead"),J341="Galvanized Iron/Steel"),I341="")),"",IF(AND(OR(I341="Yes",I341="Don't Know"),J341="Galvanized Iron/Steel"),"Galvanized Requiring Replacement",IF(OR(F341="Unknown",J341="Unknown"),"Lead Status Unknown",IF(AND(F341="No System Owned Portion",J341="No Customer Owned Portion"),"","Non-Lead"))))))</f>
        <v>Non-Lead</v>
      </c>
      <c r="N341" t="s">
        <v>1030</v>
      </c>
    </row>
    <row r="342" spans="1:14" x14ac:dyDescent="0.25">
      <c r="A342">
        <v>1640</v>
      </c>
      <c r="B342" t="s">
        <v>718</v>
      </c>
      <c r="C342">
        <v>35.533064000000003</v>
      </c>
      <c r="D342">
        <v>-95.113043000000005</v>
      </c>
      <c r="E342" t="s">
        <v>88</v>
      </c>
      <c r="F342" t="s">
        <v>97</v>
      </c>
      <c r="G342" t="s">
        <v>107</v>
      </c>
      <c r="H342"/>
      <c r="I342" t="s">
        <v>88</v>
      </c>
      <c r="J342" t="s">
        <v>97</v>
      </c>
      <c r="K342" t="s">
        <v>107</v>
      </c>
      <c r="L342"/>
      <c r="M342" s="56" t="str">
        <f>IF(OR(F342="Lead",J342="Lead"),"Lead",(IF(OR(OR(F342="",J342=""),AND(AND(NOT(F342="Lead"),J342="Galvanized Iron/Steel"),I342="")),"",IF(AND(OR(I342="Yes",I342="Don't Know"),J342="Galvanized Iron/Steel"),"Galvanized Requiring Replacement",IF(OR(F342="Unknown",J342="Unknown"),"Lead Status Unknown",IF(AND(F342="No System Owned Portion",J342="No Customer Owned Portion"),"","Non-Lead"))))))</f>
        <v>Non-Lead</v>
      </c>
      <c r="N342" t="s">
        <v>978</v>
      </c>
    </row>
    <row r="343" spans="1:14" x14ac:dyDescent="0.25">
      <c r="A343">
        <v>1650</v>
      </c>
      <c r="B343" t="s">
        <v>708</v>
      </c>
      <c r="C343">
        <v>35.533064000000003</v>
      </c>
      <c r="D343">
        <v>-95.113043000000005</v>
      </c>
      <c r="E343" t="s">
        <v>88</v>
      </c>
      <c r="F343" t="s">
        <v>97</v>
      </c>
      <c r="G343" t="s">
        <v>107</v>
      </c>
      <c r="H343"/>
      <c r="I343" t="s">
        <v>93</v>
      </c>
      <c r="J343" t="s">
        <v>97</v>
      </c>
      <c r="K343" t="s">
        <v>107</v>
      </c>
      <c r="L343"/>
      <c r="M343" s="56" t="str">
        <f>IF(OR(F343="Lead",J343="Lead"),"Lead",(IF(OR(OR(F343="",J343=""),AND(AND(NOT(F343="Lead"),J343="Galvanized Iron/Steel"),I343="")),"",IF(AND(OR(I343="Yes",I343="Don't Know"),J343="Galvanized Iron/Steel"),"Galvanized Requiring Replacement",IF(OR(F343="Unknown",J343="Unknown"),"Lead Status Unknown",IF(AND(F343="No System Owned Portion",J343="No Customer Owned Portion"),"","Non-Lead"))))))</f>
        <v>Non-Lead</v>
      </c>
      <c r="N343" t="s">
        <v>978</v>
      </c>
    </row>
    <row r="344" spans="1:14" x14ac:dyDescent="0.25">
      <c r="A344">
        <v>1660</v>
      </c>
      <c r="B344" t="s">
        <v>791</v>
      </c>
      <c r="C344">
        <v>35.533076999999999</v>
      </c>
      <c r="D344">
        <v>-95.109320999999994</v>
      </c>
      <c r="E344" t="s">
        <v>93</v>
      </c>
      <c r="F344" t="s">
        <v>100</v>
      </c>
      <c r="G344" t="s">
        <v>111</v>
      </c>
      <c r="H344"/>
      <c r="I344" t="s">
        <v>93</v>
      </c>
      <c r="J344" t="s">
        <v>100</v>
      </c>
      <c r="K344" t="s">
        <v>111</v>
      </c>
      <c r="L344"/>
      <c r="M344" s="57" t="str">
        <f>IF(OR(F344="Lead",J344="Lead"),"Lead",(IF(OR(OR(F344="",J344=""),AND(AND(NOT(F344="Lead"),J344="Galvanized Iron/Steel"),I344="")),"",IF(AND(OR(I344="Yes",I344="Don't Know"),J344="Galvanized Iron/Steel"),"Galvanized Requiring Replacement",IF(OR(F344="Unknown",J344="Unknown"),"Lead Status Unknown",IF(AND(F344="No System Owned Portion",J344="No Customer Owned Portion"),"","Non-Lead"))))))</f>
        <v>Non-Lead</v>
      </c>
      <c r="N344" t="s">
        <v>976</v>
      </c>
    </row>
    <row r="345" spans="1:14" x14ac:dyDescent="0.25">
      <c r="A345">
        <v>1665</v>
      </c>
      <c r="B345" t="s">
        <v>796</v>
      </c>
      <c r="C345">
        <v>35.532749000000003</v>
      </c>
      <c r="D345">
        <v>-95.108072000000007</v>
      </c>
      <c r="E345" t="s">
        <v>88</v>
      </c>
      <c r="F345" t="s">
        <v>100</v>
      </c>
      <c r="G345" t="s">
        <v>96</v>
      </c>
      <c r="H345"/>
      <c r="I345" t="s">
        <v>88</v>
      </c>
      <c r="J345" t="s">
        <v>100</v>
      </c>
      <c r="K345" t="s">
        <v>99</v>
      </c>
      <c r="L345"/>
      <c r="M345" s="56" t="str">
        <f>IF(OR(F345="Lead",J345="Lead"),"Lead",(IF(OR(OR(F345="",J345=""),AND(AND(NOT(F345="Lead"),J345="Galvanized Iron/Steel"),I345="")),"",IF(AND(OR(I345="Yes",I345="Don't Know"),J345="Galvanized Iron/Steel"),"Galvanized Requiring Replacement",IF(OR(F345="Unknown",J345="Unknown"),"Lead Status Unknown",IF(AND(F345="No System Owned Portion",J345="No Customer Owned Portion"),"","Non-Lead"))))))</f>
        <v>Non-Lead</v>
      </c>
      <c r="N345" t="s">
        <v>1231</v>
      </c>
    </row>
    <row r="346" spans="1:14" x14ac:dyDescent="0.25">
      <c r="A346">
        <v>1667</v>
      </c>
      <c r="B346" t="s">
        <v>148</v>
      </c>
      <c r="C346">
        <v>35.532577000000003</v>
      </c>
      <c r="D346">
        <v>-95.109915999999998</v>
      </c>
      <c r="E346" t="s">
        <v>88</v>
      </c>
      <c r="F346" t="s">
        <v>100</v>
      </c>
      <c r="G346" t="s">
        <v>96</v>
      </c>
      <c r="H346"/>
      <c r="I346" t="s">
        <v>88</v>
      </c>
      <c r="J346" t="s">
        <v>100</v>
      </c>
      <c r="K346" t="s">
        <v>96</v>
      </c>
      <c r="L346"/>
      <c r="M346" s="57" t="str">
        <f>IF(OR(F346="Lead",J346="Lead"),"Lead",(IF(OR(OR(F346="",J346=""),AND(AND(NOT(F346="Lead"),J346="Galvanized Iron/Steel"),I346="")),"",IF(AND(OR(I346="Yes",I346="Don't Know"),J346="Galvanized Iron/Steel"),"Galvanized Requiring Replacement",IF(OR(F346="Unknown",J346="Unknown"),"Lead Status Unknown",IF(AND(F346="No System Owned Portion",J346="No Customer Owned Portion"),"","Non-Lead"))))))</f>
        <v>Non-Lead</v>
      </c>
      <c r="N346" t="s">
        <v>993</v>
      </c>
    </row>
    <row r="347" spans="1:14" x14ac:dyDescent="0.25">
      <c r="A347">
        <v>1668</v>
      </c>
      <c r="B347" t="s">
        <v>799</v>
      </c>
      <c r="C347">
        <v>35.533076000000001</v>
      </c>
      <c r="D347">
        <v>-95.109303999999995</v>
      </c>
      <c r="E347" t="s">
        <v>88</v>
      </c>
      <c r="F347" t="s">
        <v>100</v>
      </c>
      <c r="G347" t="s">
        <v>96</v>
      </c>
      <c r="H347"/>
      <c r="I347" t="s">
        <v>88</v>
      </c>
      <c r="J347" t="s">
        <v>100</v>
      </c>
      <c r="K347" t="s">
        <v>96</v>
      </c>
      <c r="L347"/>
      <c r="M347" s="57" t="str">
        <f>IF(OR(F347="Lead",J347="Lead"),"Lead",(IF(OR(OR(F347="",J347=""),AND(AND(NOT(F347="Lead"),J347="Galvanized Iron/Steel"),I347="")),"",IF(AND(OR(I347="Yes",I347="Don't Know"),J347="Galvanized Iron/Steel"),"Galvanized Requiring Replacement",IF(OR(F347="Unknown",J347="Unknown"),"Lead Status Unknown",IF(AND(F347="No System Owned Portion",J347="No Customer Owned Portion"),"","Non-Lead"))))))</f>
        <v>Non-Lead</v>
      </c>
      <c r="N347" t="s">
        <v>1048</v>
      </c>
    </row>
    <row r="348" spans="1:14" x14ac:dyDescent="0.25">
      <c r="A348">
        <v>1670</v>
      </c>
      <c r="B348" t="s">
        <v>890</v>
      </c>
      <c r="C348">
        <v>35.533048999999998</v>
      </c>
      <c r="D348">
        <v>-95.108085000000003</v>
      </c>
      <c r="E348" t="s">
        <v>93</v>
      </c>
      <c r="F348" t="s">
        <v>100</v>
      </c>
      <c r="G348" t="s">
        <v>111</v>
      </c>
      <c r="H348"/>
      <c r="I348" t="s">
        <v>93</v>
      </c>
      <c r="J348" t="s">
        <v>100</v>
      </c>
      <c r="K348" t="s">
        <v>111</v>
      </c>
      <c r="L348"/>
      <c r="M348" s="56" t="str">
        <f>IF(OR(F348="Lead",J348="Lead"),"Lead",(IF(OR(OR(F348="",J348=""),AND(AND(NOT(F348="Lead"),J348="Galvanized Iron/Steel"),I348="")),"",IF(AND(OR(I348="Yes",I348="Don't Know"),J348="Galvanized Iron/Steel"),"Galvanized Requiring Replacement",IF(OR(F348="Unknown",J348="Unknown"),"Lead Status Unknown",IF(AND(F348="No System Owned Portion",J348="No Customer Owned Portion"),"","Non-Lead"))))))</f>
        <v>Non-Lead</v>
      </c>
      <c r="N348" t="s">
        <v>976</v>
      </c>
    </row>
    <row r="349" spans="1:14" x14ac:dyDescent="0.25">
      <c r="A349">
        <v>1680</v>
      </c>
      <c r="B349" t="s">
        <v>892</v>
      </c>
      <c r="C349">
        <v>35.533048999999998</v>
      </c>
      <c r="D349">
        <v>-95.108085000000003</v>
      </c>
      <c r="E349" t="s">
        <v>88</v>
      </c>
      <c r="F349" t="s">
        <v>100</v>
      </c>
      <c r="G349" t="s">
        <v>96</v>
      </c>
      <c r="H349"/>
      <c r="I349" t="s">
        <v>88</v>
      </c>
      <c r="J349" t="s">
        <v>100</v>
      </c>
      <c r="K349" t="s">
        <v>96</v>
      </c>
      <c r="L349"/>
      <c r="M349" s="56" t="str">
        <f>IF(OR(F349="Lead",J349="Lead"),"Lead",(IF(OR(OR(F349="",J349=""),AND(AND(NOT(F349="Lead"),J349="Galvanized Iron/Steel"),I349="")),"",IF(AND(OR(I349="Yes",I349="Don't Know"),J349="Galvanized Iron/Steel"),"Galvanized Requiring Replacement",IF(OR(F349="Unknown",J349="Unknown"),"Lead Status Unknown",IF(AND(F349="No System Owned Portion",J349="No Customer Owned Portion"),"","Non-Lead"))))))</f>
        <v>Non-Lead</v>
      </c>
      <c r="N349" t="s">
        <v>1030</v>
      </c>
    </row>
    <row r="350" spans="1:14" x14ac:dyDescent="0.25">
      <c r="A350">
        <v>1690</v>
      </c>
      <c r="B350" t="s">
        <v>896</v>
      </c>
      <c r="C350">
        <v>35.533029999999997</v>
      </c>
      <c r="D350">
        <v>-95.106977999999998</v>
      </c>
      <c r="E350" t="s">
        <v>88</v>
      </c>
      <c r="F350" t="s">
        <v>100</v>
      </c>
      <c r="G350" t="s">
        <v>96</v>
      </c>
      <c r="H350"/>
      <c r="I350" t="s">
        <v>88</v>
      </c>
      <c r="J350" t="s">
        <v>100</v>
      </c>
      <c r="K350" t="s">
        <v>96</v>
      </c>
      <c r="L350"/>
      <c r="M350" s="56" t="str">
        <f>IF(OR(F350="Lead",J350="Lead"),"Lead",(IF(OR(OR(F350="",J350=""),AND(AND(NOT(F350="Lead"),J350="Galvanized Iron/Steel"),I350="")),"",IF(AND(OR(I350="Yes",I350="Don't Know"),J350="Galvanized Iron/Steel"),"Galvanized Requiring Replacement",IF(OR(F350="Unknown",J350="Unknown"),"Lead Status Unknown",IF(AND(F350="No System Owned Portion",J350="No Customer Owned Portion"),"","Non-Lead"))))))</f>
        <v>Non-Lead</v>
      </c>
      <c r="N350" t="s">
        <v>995</v>
      </c>
    </row>
    <row r="351" spans="1:14" x14ac:dyDescent="0.25">
      <c r="A351">
        <v>1700</v>
      </c>
      <c r="B351" t="s">
        <v>903</v>
      </c>
      <c r="C351">
        <v>35.533029999999997</v>
      </c>
      <c r="D351">
        <v>-95.106908000000004</v>
      </c>
      <c r="E351" t="s">
        <v>88</v>
      </c>
      <c r="F351" t="s">
        <v>100</v>
      </c>
      <c r="G351" t="s">
        <v>96</v>
      </c>
      <c r="H351"/>
      <c r="I351" t="s">
        <v>88</v>
      </c>
      <c r="J351" t="s">
        <v>100</v>
      </c>
      <c r="K351" t="s">
        <v>96</v>
      </c>
      <c r="L351"/>
      <c r="M351" s="57" t="str">
        <f>IF(OR(F351="Lead",J351="Lead"),"Lead",(IF(OR(OR(F351="",J351=""),AND(AND(NOT(F351="Lead"),J351="Galvanized Iron/Steel"),I351="")),"",IF(AND(OR(I351="Yes",I351="Don't Know"),J351="Galvanized Iron/Steel"),"Galvanized Requiring Replacement",IF(OR(F351="Unknown",J351="Unknown"),"Lead Status Unknown",IF(AND(F351="No System Owned Portion",J351="No Customer Owned Portion"),"","Non-Lead"))))))</f>
        <v>Non-Lead</v>
      </c>
      <c r="N351" t="s">
        <v>1052</v>
      </c>
    </row>
    <row r="352" spans="1:14" x14ac:dyDescent="0.25">
      <c r="A352">
        <v>1705</v>
      </c>
      <c r="B352" t="s">
        <v>919</v>
      </c>
      <c r="C352">
        <v>35.533121999999999</v>
      </c>
      <c r="D352">
        <v>-95.105024999999998</v>
      </c>
      <c r="E352" t="s">
        <v>93</v>
      </c>
      <c r="F352" t="s">
        <v>97</v>
      </c>
      <c r="G352" t="s">
        <v>111</v>
      </c>
      <c r="H352"/>
      <c r="I352" t="s">
        <v>93</v>
      </c>
      <c r="J352" t="s">
        <v>97</v>
      </c>
      <c r="K352" t="s">
        <v>111</v>
      </c>
      <c r="L352"/>
      <c r="M352" s="57" t="str">
        <f>IF(OR(F352="Lead",J352="Lead"),"Lead",(IF(OR(OR(F352="",J352=""),AND(AND(NOT(F352="Lead"),J352="Galvanized Iron/Steel"),I352="")),"",IF(AND(OR(I352="Yes",I352="Don't Know"),J352="Galvanized Iron/Steel"),"Galvanized Requiring Replacement",IF(OR(F352="Unknown",J352="Unknown"),"Lead Status Unknown",IF(AND(F352="No System Owned Portion",J352="No Customer Owned Portion"),"","Non-Lead"))))))</f>
        <v>Non-Lead</v>
      </c>
      <c r="N352" t="s">
        <v>978</v>
      </c>
    </row>
    <row r="353" spans="1:14" x14ac:dyDescent="0.25">
      <c r="A353">
        <v>1710</v>
      </c>
      <c r="B353" t="s">
        <v>915</v>
      </c>
      <c r="C353">
        <v>35.533064000000003</v>
      </c>
      <c r="D353">
        <v>-95.113043000000005</v>
      </c>
      <c r="E353" t="s">
        <v>88</v>
      </c>
      <c r="F353" t="s">
        <v>100</v>
      </c>
      <c r="G353" t="s">
        <v>96</v>
      </c>
      <c r="H353"/>
      <c r="I353" t="s">
        <v>88</v>
      </c>
      <c r="J353" t="s">
        <v>100</v>
      </c>
      <c r="K353" t="s">
        <v>96</v>
      </c>
      <c r="L353"/>
      <c r="M353" s="57" t="str">
        <f>IF(OR(F353="Lead",J353="Lead"),"Lead",(IF(OR(OR(F353="",J353=""),AND(AND(NOT(F353="Lead"),J353="Galvanized Iron/Steel"),I353="")),"",IF(AND(OR(I353="Yes",I353="Don't Know"),J353="Galvanized Iron/Steel"),"Galvanized Requiring Replacement",IF(OR(F353="Unknown",J353="Unknown"),"Lead Status Unknown",IF(AND(F353="No System Owned Portion",J353="No Customer Owned Portion"),"","Non-Lead"))))))</f>
        <v>Non-Lead</v>
      </c>
      <c r="N353" t="s">
        <v>1276</v>
      </c>
    </row>
    <row r="354" spans="1:14" x14ac:dyDescent="0.25">
      <c r="A354">
        <v>1713</v>
      </c>
      <c r="B354" t="s">
        <v>901</v>
      </c>
      <c r="C354">
        <v>35.533008000000002</v>
      </c>
      <c r="D354">
        <v>-95.106131000000005</v>
      </c>
      <c r="E354" t="s">
        <v>93</v>
      </c>
      <c r="F354" t="s">
        <v>97</v>
      </c>
      <c r="G354" t="s">
        <v>111</v>
      </c>
      <c r="H354"/>
      <c r="I354" t="s">
        <v>93</v>
      </c>
      <c r="J354" t="s">
        <v>94</v>
      </c>
      <c r="K354" t="s">
        <v>111</v>
      </c>
      <c r="L354"/>
      <c r="M354" s="57" t="str">
        <f>IF(OR(F354="Lead",J354="Lead"),"Lead",(IF(OR(OR(F354="",J354=""),AND(AND(NOT(F354="Lead"),J354="Galvanized Iron/Steel"),I354="")),"",IF(AND(OR(I354="Yes",I354="Don't Know"),J354="Galvanized Iron/Steel"),"Galvanized Requiring Replacement",IF(OR(F354="Unknown",J354="Unknown"),"Lead Status Unknown",IF(AND(F354="No System Owned Portion",J354="No Customer Owned Portion"),"","Non-Lead"))))))</f>
        <v>Non-Lead</v>
      </c>
      <c r="N354" t="s">
        <v>978</v>
      </c>
    </row>
    <row r="355" spans="1:14" x14ac:dyDescent="0.25">
      <c r="A355">
        <v>1714</v>
      </c>
      <c r="B355" t="s">
        <v>895</v>
      </c>
      <c r="C355">
        <v>35.53472</v>
      </c>
      <c r="D355">
        <v>-95.106819000000002</v>
      </c>
      <c r="E355" t="s">
        <v>93</v>
      </c>
      <c r="F355" t="s">
        <v>100</v>
      </c>
      <c r="G355" t="s">
        <v>111</v>
      </c>
      <c r="H355"/>
      <c r="I355" t="s">
        <v>93</v>
      </c>
      <c r="J355" t="s">
        <v>100</v>
      </c>
      <c r="K355" t="s">
        <v>111</v>
      </c>
      <c r="L355"/>
      <c r="M355" s="57" t="str">
        <f>IF(OR(F355="Lead",J355="Lead"),"Lead",(IF(OR(OR(F355="",J355=""),AND(AND(NOT(F355="Lead"),J355="Galvanized Iron/Steel"),I355="")),"",IF(AND(OR(I355="Yes",I355="Don't Know"),J355="Galvanized Iron/Steel"),"Galvanized Requiring Replacement",IF(OR(F355="Unknown",J355="Unknown"),"Lead Status Unknown",IF(AND(F355="No System Owned Portion",J355="No Customer Owned Portion"),"","Non-Lead"))))))</f>
        <v>Non-Lead</v>
      </c>
      <c r="N355" t="s">
        <v>976</v>
      </c>
    </row>
    <row r="356" spans="1:14" x14ac:dyDescent="0.25">
      <c r="A356">
        <v>1715</v>
      </c>
      <c r="B356" t="s">
        <v>917</v>
      </c>
      <c r="C356">
        <v>35.533098000000003</v>
      </c>
      <c r="D356">
        <v>-95.105064999999996</v>
      </c>
      <c r="E356" t="s">
        <v>93</v>
      </c>
      <c r="F356" t="s">
        <v>100</v>
      </c>
      <c r="G356" t="s">
        <v>111</v>
      </c>
      <c r="H356"/>
      <c r="I356" t="s">
        <v>93</v>
      </c>
      <c r="J356" t="s">
        <v>100</v>
      </c>
      <c r="K356" t="s">
        <v>111</v>
      </c>
      <c r="L356"/>
      <c r="M356" s="57" t="str">
        <f>IF(OR(F356="Lead",J356="Lead"),"Lead",(IF(OR(OR(F356="",J356=""),AND(AND(NOT(F356="Lead"),J356="Galvanized Iron/Steel"),I356="")),"",IF(AND(OR(I356="Yes",I356="Don't Know"),J356="Galvanized Iron/Steel"),"Galvanized Requiring Replacement",IF(OR(F356="Unknown",J356="Unknown"),"Lead Status Unknown",IF(AND(F356="No System Owned Portion",J356="No Customer Owned Portion"),"","Non-Lead"))))))</f>
        <v>Non-Lead</v>
      </c>
      <c r="N356" t="s">
        <v>976</v>
      </c>
    </row>
    <row r="357" spans="1:14" x14ac:dyDescent="0.25">
      <c r="A357">
        <v>1716</v>
      </c>
      <c r="B357" t="s">
        <v>667</v>
      </c>
      <c r="C357">
        <v>35.532577000000003</v>
      </c>
      <c r="D357">
        <v>-95.109915999999998</v>
      </c>
      <c r="E357" t="s">
        <v>88</v>
      </c>
      <c r="F357" t="s">
        <v>100</v>
      </c>
      <c r="G357" t="s">
        <v>96</v>
      </c>
      <c r="H357"/>
      <c r="I357" t="s">
        <v>88</v>
      </c>
      <c r="J357" t="s">
        <v>100</v>
      </c>
      <c r="K357" t="s">
        <v>96</v>
      </c>
      <c r="L357"/>
      <c r="M357" s="57" t="str">
        <f>IF(OR(F357="Lead",J357="Lead"),"Lead",(IF(OR(OR(F357="",J357=""),AND(AND(NOT(F357="Lead"),J357="Galvanized Iron/Steel"),I357="")),"",IF(AND(OR(I357="Yes",I357="Don't Know"),J357="Galvanized Iron/Steel"),"Galvanized Requiring Replacement",IF(OR(F357="Unknown",J357="Unknown"),"Lead Status Unknown",IF(AND(F357="No System Owned Portion",J357="No Customer Owned Portion"),"","Non-Lead"))))))</f>
        <v>Non-Lead</v>
      </c>
      <c r="N357" t="s">
        <v>1048</v>
      </c>
    </row>
    <row r="358" spans="1:14" x14ac:dyDescent="0.25">
      <c r="A358">
        <v>1717</v>
      </c>
      <c r="B358" t="s">
        <v>952</v>
      </c>
      <c r="C358">
        <v>35.533064000000003</v>
      </c>
      <c r="D358">
        <v>-95.113043000000005</v>
      </c>
      <c r="E358" t="s">
        <v>93</v>
      </c>
      <c r="F358" t="s">
        <v>97</v>
      </c>
      <c r="G358" t="s">
        <v>111</v>
      </c>
      <c r="H358"/>
      <c r="I358" t="s">
        <v>93</v>
      </c>
      <c r="J358" t="s">
        <v>97</v>
      </c>
      <c r="K358" t="s">
        <v>111</v>
      </c>
      <c r="L358"/>
      <c r="M358" s="56" t="str">
        <f>IF(OR(F358="Lead",J358="Lead"),"Lead",(IF(OR(OR(F358="",J358=""),AND(AND(NOT(F358="Lead"),J358="Galvanized Iron/Steel"),I358="")),"",IF(AND(OR(I358="Yes",I358="Don't Know"),J358="Galvanized Iron/Steel"),"Galvanized Requiring Replacement",IF(OR(F358="Unknown",J358="Unknown"),"Lead Status Unknown",IF(AND(F358="No System Owned Portion",J358="No Customer Owned Portion"),"","Non-Lead"))))))</f>
        <v>Non-Lead</v>
      </c>
      <c r="N358" t="s">
        <v>978</v>
      </c>
    </row>
    <row r="359" spans="1:14" x14ac:dyDescent="0.25">
      <c r="A359">
        <v>1719</v>
      </c>
      <c r="B359" t="s">
        <v>921</v>
      </c>
      <c r="C359">
        <v>35.533132999999999</v>
      </c>
      <c r="D359">
        <v>-95.104995000000002</v>
      </c>
      <c r="E359" t="s">
        <v>88</v>
      </c>
      <c r="F359" t="s">
        <v>100</v>
      </c>
      <c r="G359" t="s">
        <v>99</v>
      </c>
      <c r="H359" s="72">
        <v>38930</v>
      </c>
      <c r="I359" t="s">
        <v>88</v>
      </c>
      <c r="J359" t="s">
        <v>100</v>
      </c>
      <c r="K359" t="s">
        <v>99</v>
      </c>
      <c r="L359"/>
      <c r="M359" s="57" t="str">
        <f>IF(OR(F359="Lead",J359="Lead"),"Lead",(IF(OR(OR(F359="",J359=""),AND(AND(NOT(F359="Lead"),J359="Galvanized Iron/Steel"),I359="")),"",IF(AND(OR(I359="Yes",I359="Don't Know"),J359="Galvanized Iron/Steel"),"Galvanized Requiring Replacement",IF(OR(F359="Unknown",J359="Unknown"),"Lead Status Unknown",IF(AND(F359="No System Owned Portion",J359="No Customer Owned Portion"),"","Non-Lead"))))))</f>
        <v>Non-Lead</v>
      </c>
      <c r="N359" t="s">
        <v>1277</v>
      </c>
    </row>
    <row r="360" spans="1:14" x14ac:dyDescent="0.25">
      <c r="A360">
        <v>1722</v>
      </c>
      <c r="B360" t="s">
        <v>353</v>
      </c>
      <c r="C360">
        <v>35.798479999999998</v>
      </c>
      <c r="D360">
        <v>-95.190394999999995</v>
      </c>
      <c r="E360" t="s">
        <v>88</v>
      </c>
      <c r="F360" t="s">
        <v>100</v>
      </c>
      <c r="G360" t="s">
        <v>99</v>
      </c>
      <c r="H360" s="72">
        <v>40157</v>
      </c>
      <c r="I360" t="s">
        <v>88</v>
      </c>
      <c r="J360" t="s">
        <v>100</v>
      </c>
      <c r="K360" t="s">
        <v>99</v>
      </c>
      <c r="L360"/>
      <c r="M360" s="56" t="str">
        <f>IF(OR(F360="Lead",J360="Lead"),"Lead",(IF(OR(OR(F360="",J360=""),AND(AND(NOT(F360="Lead"),J360="Galvanized Iron/Steel"),I360="")),"",IF(AND(OR(I360="Yes",I360="Don't Know"),J360="Galvanized Iron/Steel"),"Galvanized Requiring Replacement",IF(OR(F360="Unknown",J360="Unknown"),"Lead Status Unknown",IF(AND(F360="No System Owned Portion",J360="No Customer Owned Portion"),"","Non-Lead"))))))</f>
        <v>Non-Lead</v>
      </c>
      <c r="N360" t="s">
        <v>1077</v>
      </c>
    </row>
    <row r="361" spans="1:14" x14ac:dyDescent="0.25">
      <c r="A361">
        <v>1725</v>
      </c>
      <c r="B361" t="s">
        <v>374</v>
      </c>
      <c r="C361">
        <v>35.798479999999998</v>
      </c>
      <c r="D361">
        <v>-95.190394999999995</v>
      </c>
      <c r="E361" t="s">
        <v>88</v>
      </c>
      <c r="F361" t="s">
        <v>100</v>
      </c>
      <c r="G361" t="s">
        <v>96</v>
      </c>
      <c r="H361"/>
      <c r="I361" t="s">
        <v>88</v>
      </c>
      <c r="J361" t="s">
        <v>100</v>
      </c>
      <c r="K361" t="s">
        <v>96</v>
      </c>
      <c r="L361"/>
      <c r="M361" s="57" t="str">
        <f>IF(OR(F361="Lead",J361="Lead"),"Lead",(IF(OR(OR(F361="",J361=""),AND(AND(NOT(F361="Lead"),J361="Galvanized Iron/Steel"),I361="")),"",IF(AND(OR(I361="Yes",I361="Don't Know"),J361="Galvanized Iron/Steel"),"Galvanized Requiring Replacement",IF(OR(F361="Unknown",J361="Unknown"),"Lead Status Unknown",IF(AND(F361="No System Owned Portion",J361="No Customer Owned Portion"),"","Non-Lead"))))))</f>
        <v>Non-Lead</v>
      </c>
      <c r="N361" t="s">
        <v>1086</v>
      </c>
    </row>
    <row r="362" spans="1:14" x14ac:dyDescent="0.25">
      <c r="A362">
        <v>1728</v>
      </c>
      <c r="B362" t="s">
        <v>353</v>
      </c>
      <c r="C362">
        <v>35.762726999999998</v>
      </c>
      <c r="D362">
        <v>-95.359108000000006</v>
      </c>
      <c r="E362" t="s">
        <v>88</v>
      </c>
      <c r="F362" t="s">
        <v>100</v>
      </c>
      <c r="G362" t="s">
        <v>99</v>
      </c>
      <c r="H362" s="72">
        <v>42886</v>
      </c>
      <c r="I362" t="s">
        <v>93</v>
      </c>
      <c r="J362" t="s">
        <v>100</v>
      </c>
      <c r="K362" t="s">
        <v>111</v>
      </c>
      <c r="L362"/>
      <c r="M362" s="57" t="str">
        <f>IF(OR(F362="Lead",J362="Lead"),"Lead",(IF(OR(OR(F362="",J362=""),AND(AND(NOT(F362="Lead"),J362="Galvanized Iron/Steel"),I362="")),"",IF(AND(OR(I362="Yes",I362="Don't Know"),J362="Galvanized Iron/Steel"),"Galvanized Requiring Replacement",IF(OR(F362="Unknown",J362="Unknown"),"Lead Status Unknown",IF(AND(F362="No System Owned Portion",J362="No Customer Owned Portion"),"","Non-Lead"))))))</f>
        <v>Non-Lead</v>
      </c>
      <c r="N362" t="s">
        <v>1078</v>
      </c>
    </row>
    <row r="363" spans="1:14" x14ac:dyDescent="0.25">
      <c r="A363">
        <v>1730</v>
      </c>
      <c r="B363" t="s">
        <v>353</v>
      </c>
      <c r="C363">
        <v>35.762726999999998</v>
      </c>
      <c r="D363">
        <v>-95.359108000000006</v>
      </c>
      <c r="E363" t="s">
        <v>93</v>
      </c>
      <c r="F363" t="s">
        <v>100</v>
      </c>
      <c r="G363" t="s">
        <v>111</v>
      </c>
      <c r="H363"/>
      <c r="I363" t="s">
        <v>93</v>
      </c>
      <c r="J363" t="s">
        <v>100</v>
      </c>
      <c r="K363" t="s">
        <v>111</v>
      </c>
      <c r="L363"/>
      <c r="M363" s="56" t="str">
        <f>IF(OR(F363="Lead",J363="Lead"),"Lead",(IF(OR(OR(F363="",J363=""),AND(AND(NOT(F363="Lead"),J363="Galvanized Iron/Steel"),I363="")),"",IF(AND(OR(I363="Yes",I363="Don't Know"),J363="Galvanized Iron/Steel"),"Galvanized Requiring Replacement",IF(OR(F363="Unknown",J363="Unknown"),"Lead Status Unknown",IF(AND(F363="No System Owned Portion",J363="No Customer Owned Portion"),"","Non-Lead"))))))</f>
        <v>Non-Lead</v>
      </c>
      <c r="N363" t="s">
        <v>976</v>
      </c>
    </row>
    <row r="364" spans="1:14" x14ac:dyDescent="0.25">
      <c r="A364">
        <v>1740</v>
      </c>
      <c r="B364" t="s">
        <v>451</v>
      </c>
      <c r="C364">
        <v>35.798479999999998</v>
      </c>
      <c r="D364">
        <v>-95.190394999999995</v>
      </c>
      <c r="E364" t="s">
        <v>93</v>
      </c>
      <c r="F364" t="s">
        <v>100</v>
      </c>
      <c r="G364" t="s">
        <v>111</v>
      </c>
      <c r="H364"/>
      <c r="I364" t="s">
        <v>93</v>
      </c>
      <c r="J364" t="s">
        <v>100</v>
      </c>
      <c r="K364" t="s">
        <v>111</v>
      </c>
      <c r="L364"/>
      <c r="M364" s="56" t="str">
        <f>IF(OR(F364="Lead",J364="Lead"),"Lead",(IF(OR(OR(F364="",J364=""),AND(AND(NOT(F364="Lead"),J364="Galvanized Iron/Steel"),I364="")),"",IF(AND(OR(I364="Yes",I364="Don't Know"),J364="Galvanized Iron/Steel"),"Galvanized Requiring Replacement",IF(OR(F364="Unknown",J364="Unknown"),"Lead Status Unknown",IF(AND(F364="No System Owned Portion",J364="No Customer Owned Portion"),"","Non-Lead"))))))</f>
        <v>Non-Lead</v>
      </c>
      <c r="N364" t="s">
        <v>976</v>
      </c>
    </row>
    <row r="365" spans="1:14" x14ac:dyDescent="0.25">
      <c r="A365">
        <v>1750</v>
      </c>
      <c r="B365" t="s">
        <v>453</v>
      </c>
      <c r="C365">
        <v>35.798479999999998</v>
      </c>
      <c r="D365">
        <v>-95.190394999999995</v>
      </c>
      <c r="E365" t="s">
        <v>88</v>
      </c>
      <c r="F365" t="s">
        <v>100</v>
      </c>
      <c r="G365" t="s">
        <v>96</v>
      </c>
      <c r="H365"/>
      <c r="I365" t="s">
        <v>93</v>
      </c>
      <c r="J365" t="s">
        <v>100</v>
      </c>
      <c r="K365" t="s">
        <v>96</v>
      </c>
      <c r="L365"/>
      <c r="M365" s="56" t="str">
        <f>IF(OR(F365="Lead",J365="Lead"),"Lead",(IF(OR(OR(F365="",J365=""),AND(AND(NOT(F365="Lead"),J365="Galvanized Iron/Steel"),I365="")),"",IF(AND(OR(I365="Yes",I365="Don't Know"),J365="Galvanized Iron/Steel"),"Galvanized Requiring Replacement",IF(OR(F365="Unknown",J365="Unknown"),"Lead Status Unknown",IF(AND(F365="No System Owned Portion",J365="No Customer Owned Portion"),"","Non-Lead"))))))</f>
        <v>Non-Lead</v>
      </c>
      <c r="N365" t="s">
        <v>1131</v>
      </c>
    </row>
    <row r="366" spans="1:14" x14ac:dyDescent="0.25">
      <c r="A366">
        <v>1760</v>
      </c>
      <c r="B366" t="s">
        <v>456</v>
      </c>
      <c r="C366">
        <v>35.798479999999998</v>
      </c>
      <c r="D366">
        <v>-95.190394999999995</v>
      </c>
      <c r="E366" t="s">
        <v>93</v>
      </c>
      <c r="F366" t="s">
        <v>100</v>
      </c>
      <c r="G366" t="s">
        <v>111</v>
      </c>
      <c r="H366"/>
      <c r="I366" t="s">
        <v>93</v>
      </c>
      <c r="J366" t="s">
        <v>100</v>
      </c>
      <c r="K366" t="s">
        <v>111</v>
      </c>
      <c r="L366"/>
      <c r="M366" s="57" t="str">
        <f>IF(OR(F366="Lead",J366="Lead"),"Lead",(IF(OR(OR(F366="",J366=""),AND(AND(NOT(F366="Lead"),J366="Galvanized Iron/Steel"),I366="")),"",IF(AND(OR(I366="Yes",I366="Don't Know"),J366="Galvanized Iron/Steel"),"Galvanized Requiring Replacement",IF(OR(F366="Unknown",J366="Unknown"),"Lead Status Unknown",IF(AND(F366="No System Owned Portion",J366="No Customer Owned Portion"),"","Non-Lead"))))))</f>
        <v>Non-Lead</v>
      </c>
      <c r="N366" t="s">
        <v>976</v>
      </c>
    </row>
    <row r="367" spans="1:14" x14ac:dyDescent="0.25">
      <c r="A367">
        <v>1768</v>
      </c>
      <c r="B367" t="s">
        <v>452</v>
      </c>
      <c r="C367">
        <v>35.798479999999998</v>
      </c>
      <c r="D367">
        <v>-95.190394999999995</v>
      </c>
      <c r="E367" t="s">
        <v>88</v>
      </c>
      <c r="F367" t="s">
        <v>100</v>
      </c>
      <c r="G367" t="s">
        <v>99</v>
      </c>
      <c r="H367" s="72">
        <v>33904</v>
      </c>
      <c r="I367" t="s">
        <v>88</v>
      </c>
      <c r="J367" t="s">
        <v>100</v>
      </c>
      <c r="K367" t="s">
        <v>99</v>
      </c>
      <c r="L367"/>
      <c r="M367" s="57" t="str">
        <f>IF(OR(F367="Lead",J367="Lead"),"Lead",(IF(OR(OR(F367="",J367=""),AND(AND(NOT(F367="Lead"),J367="Galvanized Iron/Steel"),I367="")),"",IF(AND(OR(I367="Yes",I367="Don't Know"),J367="Galvanized Iron/Steel"),"Galvanized Requiring Replacement",IF(OR(F367="Unknown",J367="Unknown"),"Lead Status Unknown",IF(AND(F367="No System Owned Portion",J367="No Customer Owned Portion"),"","Non-Lead"))))))</f>
        <v>Non-Lead</v>
      </c>
      <c r="N367" t="s">
        <v>1130</v>
      </c>
    </row>
    <row r="368" spans="1:14" x14ac:dyDescent="0.25">
      <c r="A368">
        <v>1770</v>
      </c>
      <c r="B368" t="s">
        <v>454</v>
      </c>
      <c r="C368">
        <v>35.798479999999998</v>
      </c>
      <c r="D368">
        <v>-95.190394999999995</v>
      </c>
      <c r="E368" t="s">
        <v>88</v>
      </c>
      <c r="F368" t="s">
        <v>100</v>
      </c>
      <c r="G368" t="s">
        <v>96</v>
      </c>
      <c r="H368"/>
      <c r="I368" t="s">
        <v>93</v>
      </c>
      <c r="J368" t="s">
        <v>100</v>
      </c>
      <c r="K368" t="s">
        <v>96</v>
      </c>
      <c r="L368"/>
      <c r="M368" s="57" t="str">
        <f>IF(OR(F368="Lead",J368="Lead"),"Lead",(IF(OR(OR(F368="",J368=""),AND(AND(NOT(F368="Lead"),J368="Galvanized Iron/Steel"),I368="")),"",IF(AND(OR(I368="Yes",I368="Don't Know"),J368="Galvanized Iron/Steel"),"Galvanized Requiring Replacement",IF(OR(F368="Unknown",J368="Unknown"),"Lead Status Unknown",IF(AND(F368="No System Owned Portion",J368="No Customer Owned Portion"),"","Non-Lead"))))))</f>
        <v>Non-Lead</v>
      </c>
      <c r="N368" t="s">
        <v>1086</v>
      </c>
    </row>
    <row r="369" spans="1:14" x14ac:dyDescent="0.25">
      <c r="A369">
        <v>1773</v>
      </c>
      <c r="B369" t="s">
        <v>455</v>
      </c>
      <c r="C369">
        <v>35.798479999999998</v>
      </c>
      <c r="D369">
        <v>-95.190394999999995</v>
      </c>
      <c r="E369" t="s">
        <v>88</v>
      </c>
      <c r="F369" t="s">
        <v>100</v>
      </c>
      <c r="G369" t="s">
        <v>96</v>
      </c>
      <c r="H369"/>
      <c r="I369" t="s">
        <v>88</v>
      </c>
      <c r="J369" t="s">
        <v>100</v>
      </c>
      <c r="K369" t="s">
        <v>96</v>
      </c>
      <c r="L369"/>
      <c r="M369" s="56" t="str">
        <f>IF(OR(F369="Lead",J369="Lead"),"Lead",(IF(OR(OR(F369="",J369=""),AND(AND(NOT(F369="Lead"),J369="Galvanized Iron/Steel"),I369="")),"",IF(AND(OR(I369="Yes",I369="Don't Know"),J369="Galvanized Iron/Steel"),"Galvanized Requiring Replacement",IF(OR(F369="Unknown",J369="Unknown"),"Lead Status Unknown",IF(AND(F369="No System Owned Portion",J369="No Customer Owned Portion"),"","Non-Lead"))))))</f>
        <v>Non-Lead</v>
      </c>
      <c r="N369" t="s">
        <v>1132</v>
      </c>
    </row>
    <row r="370" spans="1:14" x14ac:dyDescent="0.25">
      <c r="A370">
        <v>1780</v>
      </c>
      <c r="B370" t="s">
        <v>459</v>
      </c>
      <c r="C370">
        <v>35.798479999999998</v>
      </c>
      <c r="D370">
        <v>-95.190394999999995</v>
      </c>
      <c r="E370" t="s">
        <v>88</v>
      </c>
      <c r="F370" t="s">
        <v>100</v>
      </c>
      <c r="G370" t="s">
        <v>96</v>
      </c>
      <c r="H370"/>
      <c r="I370" t="s">
        <v>93</v>
      </c>
      <c r="J370" t="s">
        <v>100</v>
      </c>
      <c r="K370" t="s">
        <v>96</v>
      </c>
      <c r="L370"/>
      <c r="M370" s="56" t="str">
        <f>IF(OR(F370="Lead",J370="Lead"),"Lead",(IF(OR(OR(F370="",J370=""),AND(AND(NOT(F370="Lead"),J370="Galvanized Iron/Steel"),I370="")),"",IF(AND(OR(I370="Yes",I370="Don't Know"),J370="Galvanized Iron/Steel"),"Galvanized Requiring Replacement",IF(OR(F370="Unknown",J370="Unknown"),"Lead Status Unknown",IF(AND(F370="No System Owned Portion",J370="No Customer Owned Portion"),"","Non-Lead"))))))</f>
        <v>Non-Lead</v>
      </c>
      <c r="N370" t="s">
        <v>995</v>
      </c>
    </row>
    <row r="371" spans="1:14" x14ac:dyDescent="0.25">
      <c r="A371">
        <v>1790</v>
      </c>
      <c r="B371" t="s">
        <v>498</v>
      </c>
      <c r="C371">
        <v>35.798479999999998</v>
      </c>
      <c r="D371">
        <v>-95.190394999999995</v>
      </c>
      <c r="E371" t="s">
        <v>88</v>
      </c>
      <c r="F371" t="s">
        <v>100</v>
      </c>
      <c r="G371" t="s">
        <v>96</v>
      </c>
      <c r="H371"/>
      <c r="I371" t="s">
        <v>93</v>
      </c>
      <c r="J371" t="s">
        <v>100</v>
      </c>
      <c r="K371" t="s">
        <v>96</v>
      </c>
      <c r="L371"/>
      <c r="M371" s="57" t="str">
        <f>IF(OR(F371="Lead",J371="Lead"),"Lead",(IF(OR(OR(F371="",J371=""),AND(AND(NOT(F371="Lead"),J371="Galvanized Iron/Steel"),I371="")),"",IF(AND(OR(I371="Yes",I371="Don't Know"),J371="Galvanized Iron/Steel"),"Galvanized Requiring Replacement",IF(OR(F371="Unknown",J371="Unknown"),"Lead Status Unknown",IF(AND(F371="No System Owned Portion",J371="No Customer Owned Portion"),"","Non-Lead"))))))</f>
        <v>Non-Lead</v>
      </c>
      <c r="N371" t="s">
        <v>995</v>
      </c>
    </row>
    <row r="372" spans="1:14" x14ac:dyDescent="0.25">
      <c r="A372">
        <v>1800</v>
      </c>
      <c r="B372" t="s">
        <v>184</v>
      </c>
      <c r="C372">
        <v>35.798479999999998</v>
      </c>
      <c r="D372">
        <v>-95.190394999999995</v>
      </c>
      <c r="E372" t="s">
        <v>93</v>
      </c>
      <c r="F372" t="s">
        <v>100</v>
      </c>
      <c r="G372" t="s">
        <v>111</v>
      </c>
      <c r="H372"/>
      <c r="I372" t="s">
        <v>93</v>
      </c>
      <c r="J372" t="s">
        <v>100</v>
      </c>
      <c r="K372" t="s">
        <v>111</v>
      </c>
      <c r="L372"/>
      <c r="M372" s="57" t="str">
        <f>IF(OR(F372="Lead",J372="Lead"),"Lead",(IF(OR(OR(F372="",J372=""),AND(AND(NOT(F372="Lead"),J372="Galvanized Iron/Steel"),I372="")),"",IF(AND(OR(I372="Yes",I372="Don't Know"),J372="Galvanized Iron/Steel"),"Galvanized Requiring Replacement",IF(OR(F372="Unknown",J372="Unknown"),"Lead Status Unknown",IF(AND(F372="No System Owned Portion",J372="No Customer Owned Portion"),"","Non-Lead"))))))</f>
        <v>Non-Lead</v>
      </c>
      <c r="N372" t="s">
        <v>976</v>
      </c>
    </row>
    <row r="373" spans="1:14" x14ac:dyDescent="0.25">
      <c r="A373">
        <v>1810</v>
      </c>
      <c r="B373" t="s">
        <v>180</v>
      </c>
      <c r="C373">
        <v>35.549657000000003</v>
      </c>
      <c r="D373">
        <v>-95.129778999999999</v>
      </c>
      <c r="E373" t="s">
        <v>88</v>
      </c>
      <c r="F373" t="s">
        <v>97</v>
      </c>
      <c r="G373" t="s">
        <v>111</v>
      </c>
      <c r="H373"/>
      <c r="I373" t="s">
        <v>93</v>
      </c>
      <c r="J373" t="s">
        <v>97</v>
      </c>
      <c r="K373" t="s">
        <v>111</v>
      </c>
      <c r="L373"/>
      <c r="M373" s="57" t="str">
        <f>IF(OR(F373="Lead",J373="Lead"),"Lead",(IF(OR(OR(F373="",J373=""),AND(AND(NOT(F373="Lead"),J373="Galvanized Iron/Steel"),I373="")),"",IF(AND(OR(I373="Yes",I373="Don't Know"),J373="Galvanized Iron/Steel"),"Galvanized Requiring Replacement",IF(OR(F373="Unknown",J373="Unknown"),"Lead Status Unknown",IF(AND(F373="No System Owned Portion",J373="No Customer Owned Portion"),"","Non-Lead"))))))</f>
        <v>Non-Lead</v>
      </c>
      <c r="N373" t="s">
        <v>1006</v>
      </c>
    </row>
    <row r="374" spans="1:14" x14ac:dyDescent="0.25">
      <c r="A374">
        <v>1815</v>
      </c>
      <c r="B374" t="s">
        <v>972</v>
      </c>
      <c r="C374">
        <v>35.529316999999999</v>
      </c>
      <c r="D374">
        <v>-95.117211999999995</v>
      </c>
      <c r="E374" t="s">
        <v>88</v>
      </c>
      <c r="F374" t="s">
        <v>100</v>
      </c>
      <c r="G374" t="s">
        <v>96</v>
      </c>
      <c r="H374" s="72">
        <v>45495</v>
      </c>
      <c r="I374" t="s">
        <v>88</v>
      </c>
      <c r="J374" t="s">
        <v>100</v>
      </c>
      <c r="K374" t="s">
        <v>96</v>
      </c>
      <c r="L374"/>
      <c r="M374" s="56" t="str">
        <f>IF(OR(F374="Lead",J374="Lead"),"Lead",(IF(OR(OR(F374="",J374=""),AND(AND(NOT(F374="Lead"),J374="Galvanized Iron/Steel"),I374="")),"",IF(AND(OR(I374="Yes",I374="Don't Know"),J374="Galvanized Iron/Steel"),"Galvanized Requiring Replacement",IF(OR(F374="Unknown",J374="Unknown"),"Lead Status Unknown",IF(AND(F374="No System Owned Portion",J374="No Customer Owned Portion"),"","Non-Lead"))))))</f>
        <v>Non-Lead</v>
      </c>
      <c r="N374" t="s">
        <v>1293</v>
      </c>
    </row>
    <row r="375" spans="1:14" x14ac:dyDescent="0.25">
      <c r="A375">
        <v>1820</v>
      </c>
      <c r="B375" t="s">
        <v>182</v>
      </c>
      <c r="C375">
        <v>35.598695999999997</v>
      </c>
      <c r="D375">
        <v>-95.143276999999998</v>
      </c>
      <c r="E375" t="s">
        <v>93</v>
      </c>
      <c r="F375" t="s">
        <v>97</v>
      </c>
      <c r="G375" t="s">
        <v>111</v>
      </c>
      <c r="H375"/>
      <c r="I375" t="s">
        <v>93</v>
      </c>
      <c r="J375" t="s">
        <v>97</v>
      </c>
      <c r="K375" t="s">
        <v>111</v>
      </c>
      <c r="L375"/>
      <c r="M375" s="57" t="str">
        <f>IF(OR(F375="Lead",J375="Lead"),"Lead",(IF(OR(OR(F375="",J375=""),AND(AND(NOT(F375="Lead"),J375="Galvanized Iron/Steel"),I375="")),"",IF(AND(OR(I375="Yes",I375="Don't Know"),J375="Galvanized Iron/Steel"),"Galvanized Requiring Replacement",IF(OR(F375="Unknown",J375="Unknown"),"Lead Status Unknown",IF(AND(F375="No System Owned Portion",J375="No Customer Owned Portion"),"","Non-Lead"))))))</f>
        <v>Non-Lead</v>
      </c>
      <c r="N375" t="s">
        <v>978</v>
      </c>
    </row>
    <row r="376" spans="1:14" x14ac:dyDescent="0.25">
      <c r="A376">
        <v>1830</v>
      </c>
      <c r="B376" t="s">
        <v>181</v>
      </c>
      <c r="C376">
        <v>35.798479999999998</v>
      </c>
      <c r="D376">
        <v>-95.190394999999995</v>
      </c>
      <c r="E376" t="s">
        <v>93</v>
      </c>
      <c r="F376" t="s">
        <v>100</v>
      </c>
      <c r="G376" t="s">
        <v>111</v>
      </c>
      <c r="H376"/>
      <c r="I376" t="s">
        <v>93</v>
      </c>
      <c r="J376" t="s">
        <v>100</v>
      </c>
      <c r="K376" t="s">
        <v>111</v>
      </c>
      <c r="L376"/>
      <c r="M376" s="56" t="str">
        <f>IF(OR(F376="Lead",J376="Lead"),"Lead",(IF(OR(OR(F376="",J376=""),AND(AND(NOT(F376="Lead"),J376="Galvanized Iron/Steel"),I376="")),"",IF(AND(OR(I376="Yes",I376="Don't Know"),J376="Galvanized Iron/Steel"),"Galvanized Requiring Replacement",IF(OR(F376="Unknown",J376="Unknown"),"Lead Status Unknown",IF(AND(F376="No System Owned Portion",J376="No Customer Owned Portion"),"","Non-Lead"))))))</f>
        <v>Non-Lead</v>
      </c>
      <c r="N376" t="s">
        <v>976</v>
      </c>
    </row>
    <row r="377" spans="1:14" x14ac:dyDescent="0.25">
      <c r="A377">
        <v>1840</v>
      </c>
      <c r="B377" t="s">
        <v>178</v>
      </c>
      <c r="C377">
        <v>35.598695999999997</v>
      </c>
      <c r="D377">
        <v>-95.143276999999998</v>
      </c>
      <c r="E377" t="s">
        <v>93</v>
      </c>
      <c r="F377" t="s">
        <v>97</v>
      </c>
      <c r="G377" t="s">
        <v>111</v>
      </c>
      <c r="H377"/>
      <c r="I377" t="s">
        <v>93</v>
      </c>
      <c r="J377" t="s">
        <v>97</v>
      </c>
      <c r="K377" t="s">
        <v>111</v>
      </c>
      <c r="L377"/>
      <c r="M377" s="57" t="str">
        <f>IF(OR(F377="Lead",J377="Lead"),"Lead",(IF(OR(OR(F377="",J377=""),AND(AND(NOT(F377="Lead"),J377="Galvanized Iron/Steel"),I377="")),"",IF(AND(OR(I377="Yes",I377="Don't Know"),J377="Galvanized Iron/Steel"),"Galvanized Requiring Replacement",IF(OR(F377="Unknown",J377="Unknown"),"Lead Status Unknown",IF(AND(F377="No System Owned Portion",J377="No Customer Owned Portion"),"","Non-Lead"))))))</f>
        <v>Non-Lead</v>
      </c>
      <c r="N377" t="s">
        <v>978</v>
      </c>
    </row>
    <row r="378" spans="1:14" x14ac:dyDescent="0.25">
      <c r="A378">
        <v>1850</v>
      </c>
      <c r="B378" t="s">
        <v>173</v>
      </c>
      <c r="C378">
        <v>35.798479999999998</v>
      </c>
      <c r="D378">
        <v>-95.190394999999995</v>
      </c>
      <c r="E378" t="s">
        <v>93</v>
      </c>
      <c r="F378" t="s">
        <v>100</v>
      </c>
      <c r="G378" t="s">
        <v>111</v>
      </c>
      <c r="H378"/>
      <c r="I378" t="s">
        <v>93</v>
      </c>
      <c r="J378" t="s">
        <v>100</v>
      </c>
      <c r="K378" t="s">
        <v>111</v>
      </c>
      <c r="L378"/>
      <c r="M378" s="56" t="str">
        <f>IF(OR(F378="Lead",J378="Lead"),"Lead",(IF(OR(OR(F378="",J378=""),AND(AND(NOT(F378="Lead"),J378="Galvanized Iron/Steel"),I378="")),"",IF(AND(OR(I378="Yes",I378="Don't Know"),J378="Galvanized Iron/Steel"),"Galvanized Requiring Replacement",IF(OR(F378="Unknown",J378="Unknown"),"Lead Status Unknown",IF(AND(F378="No System Owned Portion",J378="No Customer Owned Portion"),"","Non-Lead"))))))</f>
        <v>Non-Lead</v>
      </c>
      <c r="N378" t="s">
        <v>976</v>
      </c>
    </row>
    <row r="379" spans="1:14" x14ac:dyDescent="0.25">
      <c r="A379">
        <v>1860</v>
      </c>
      <c r="B379" t="s">
        <v>822</v>
      </c>
      <c r="C379">
        <v>35.532577000000003</v>
      </c>
      <c r="D379">
        <v>-95.109915999999998</v>
      </c>
      <c r="E379" t="s">
        <v>93</v>
      </c>
      <c r="F379" t="s">
        <v>100</v>
      </c>
      <c r="G379" t="s">
        <v>111</v>
      </c>
      <c r="H379"/>
      <c r="I379" t="s">
        <v>93</v>
      </c>
      <c r="J379" t="s">
        <v>100</v>
      </c>
      <c r="K379" t="s">
        <v>111</v>
      </c>
      <c r="L379"/>
      <c r="M379" s="57" t="str">
        <f>IF(OR(F379="Lead",J379="Lead"),"Lead",(IF(OR(OR(F379="",J379=""),AND(AND(NOT(F379="Lead"),J379="Galvanized Iron/Steel"),I379="")),"",IF(AND(OR(I379="Yes",I379="Don't Know"),J379="Galvanized Iron/Steel"),"Galvanized Requiring Replacement",IF(OR(F379="Unknown",J379="Unknown"),"Lead Status Unknown",IF(AND(F379="No System Owned Portion",J379="No Customer Owned Portion"),"","Non-Lead"))))))</f>
        <v>Non-Lead</v>
      </c>
      <c r="N379" t="s">
        <v>976</v>
      </c>
    </row>
    <row r="380" spans="1:14" x14ac:dyDescent="0.25">
      <c r="A380">
        <v>1870</v>
      </c>
      <c r="B380" t="s">
        <v>825</v>
      </c>
      <c r="C380">
        <v>35.532577000000003</v>
      </c>
      <c r="D380">
        <v>-95.109915999999998</v>
      </c>
      <c r="E380" t="s">
        <v>93</v>
      </c>
      <c r="F380" t="s">
        <v>100</v>
      </c>
      <c r="G380" t="s">
        <v>111</v>
      </c>
      <c r="H380"/>
      <c r="I380" t="s">
        <v>93</v>
      </c>
      <c r="J380" t="s">
        <v>100</v>
      </c>
      <c r="K380" t="s">
        <v>111</v>
      </c>
      <c r="L380"/>
      <c r="M380" s="56" t="str">
        <f>IF(OR(F380="Lead",J380="Lead"),"Lead",(IF(OR(OR(F380="",J380=""),AND(AND(NOT(F380="Lead"),J380="Galvanized Iron/Steel"),I380="")),"",IF(AND(OR(I380="Yes",I380="Don't Know"),J380="Galvanized Iron/Steel"),"Galvanized Requiring Replacement",IF(OR(F380="Unknown",J380="Unknown"),"Lead Status Unknown",IF(AND(F380="No System Owned Portion",J380="No Customer Owned Portion"),"","Non-Lead"))))))</f>
        <v>Non-Lead</v>
      </c>
      <c r="N380" t="s">
        <v>976</v>
      </c>
    </row>
    <row r="381" spans="1:14" x14ac:dyDescent="0.25">
      <c r="A381">
        <v>1875</v>
      </c>
      <c r="B381" t="s">
        <v>824</v>
      </c>
      <c r="C381">
        <v>35.532577000000003</v>
      </c>
      <c r="D381">
        <v>-95.109915999999998</v>
      </c>
      <c r="E381" t="s">
        <v>88</v>
      </c>
      <c r="F381" t="s">
        <v>100</v>
      </c>
      <c r="G381" t="s">
        <v>99</v>
      </c>
      <c r="H381" s="72">
        <v>44103</v>
      </c>
      <c r="I381" t="s">
        <v>93</v>
      </c>
      <c r="J381" t="s">
        <v>100</v>
      </c>
      <c r="K381" t="s">
        <v>99</v>
      </c>
      <c r="L381"/>
      <c r="M381" s="57" t="str">
        <f>IF(OR(F381="Lead",J381="Lead"),"Lead",(IF(OR(OR(F381="",J381=""),AND(AND(NOT(F381="Lead"),J381="Galvanized Iron/Steel"),I381="")),"",IF(AND(OR(I381="Yes",I381="Don't Know"),J381="Galvanized Iron/Steel"),"Galvanized Requiring Replacement",IF(OR(F381="Unknown",J381="Unknown"),"Lead Status Unknown",IF(AND(F381="No System Owned Portion",J381="No Customer Owned Portion"),"","Non-Lead"))))))</f>
        <v>Non-Lead</v>
      </c>
      <c r="N381" t="s">
        <v>1243</v>
      </c>
    </row>
    <row r="382" spans="1:14" x14ac:dyDescent="0.25">
      <c r="A382">
        <v>1880</v>
      </c>
      <c r="B382" t="s">
        <v>819</v>
      </c>
      <c r="C382">
        <v>35.532577000000003</v>
      </c>
      <c r="D382">
        <v>-95.109915999999998</v>
      </c>
      <c r="E382" t="s">
        <v>93</v>
      </c>
      <c r="F382" t="s">
        <v>100</v>
      </c>
      <c r="G382" t="s">
        <v>111</v>
      </c>
      <c r="H382"/>
      <c r="I382" t="s">
        <v>93</v>
      </c>
      <c r="J382" t="s">
        <v>100</v>
      </c>
      <c r="K382" t="s">
        <v>111</v>
      </c>
      <c r="L382"/>
      <c r="M382" s="56" t="str">
        <f>IF(OR(F382="Lead",J382="Lead"),"Lead",(IF(OR(OR(F382="",J382=""),AND(AND(NOT(F382="Lead"),J382="Galvanized Iron/Steel"),I382="")),"",IF(AND(OR(I382="Yes",I382="Don't Know"),J382="Galvanized Iron/Steel"),"Galvanized Requiring Replacement",IF(OR(F382="Unknown",J382="Unknown"),"Lead Status Unknown",IF(AND(F382="No System Owned Portion",J382="No Customer Owned Portion"),"","Non-Lead"))))))</f>
        <v>Non-Lead</v>
      </c>
      <c r="N382" t="s">
        <v>976</v>
      </c>
    </row>
    <row r="383" spans="1:14" x14ac:dyDescent="0.25">
      <c r="A383">
        <v>1883</v>
      </c>
      <c r="B383" t="s">
        <v>174</v>
      </c>
      <c r="C383">
        <v>35.798479999999998</v>
      </c>
      <c r="D383">
        <v>-95.190394999999995</v>
      </c>
      <c r="E383" t="s">
        <v>88</v>
      </c>
      <c r="F383" t="s">
        <v>100</v>
      </c>
      <c r="G383" t="s">
        <v>99</v>
      </c>
      <c r="H383" s="72">
        <v>44522</v>
      </c>
      <c r="I383" t="s">
        <v>88</v>
      </c>
      <c r="J383" t="s">
        <v>100</v>
      </c>
      <c r="K383" t="s">
        <v>99</v>
      </c>
      <c r="L383"/>
      <c r="M383" s="57" t="str">
        <f>IF(OR(F383="Lead",J383="Lead"),"Lead",(IF(OR(OR(F383="",J383=""),AND(AND(NOT(F383="Lead"),J383="Galvanized Iron/Steel"),I383="")),"",IF(AND(OR(I383="Yes",I383="Don't Know"),J383="Galvanized Iron/Steel"),"Galvanized Requiring Replacement",IF(OR(F383="Unknown",J383="Unknown"),"Lead Status Unknown",IF(AND(F383="No System Owned Portion",J383="No Customer Owned Portion"),"","Non-Lead"))))))</f>
        <v>Non-Lead</v>
      </c>
      <c r="N383" t="s">
        <v>1004</v>
      </c>
    </row>
    <row r="384" spans="1:14" x14ac:dyDescent="0.25">
      <c r="A384">
        <v>1885</v>
      </c>
      <c r="B384" t="s">
        <v>171</v>
      </c>
      <c r="C384">
        <v>35.798479999999998</v>
      </c>
      <c r="D384">
        <v>-95.190394999999995</v>
      </c>
      <c r="E384" t="s">
        <v>88</v>
      </c>
      <c r="F384" t="s">
        <v>100</v>
      </c>
      <c r="G384" t="s">
        <v>99</v>
      </c>
      <c r="H384" s="72">
        <v>36496</v>
      </c>
      <c r="I384" t="s">
        <v>88</v>
      </c>
      <c r="J384" t="s">
        <v>97</v>
      </c>
      <c r="K384" t="s">
        <v>107</v>
      </c>
      <c r="L384"/>
      <c r="M384" s="56" t="str">
        <f>IF(OR(F384="Lead",J384="Lead"),"Lead",(IF(OR(OR(F384="",J384=""),AND(AND(NOT(F384="Lead"),J384="Galvanized Iron/Steel"),I384="")),"",IF(AND(OR(I384="Yes",I384="Don't Know"),J384="Galvanized Iron/Steel"),"Galvanized Requiring Replacement",IF(OR(F384="Unknown",J384="Unknown"),"Lead Status Unknown",IF(AND(F384="No System Owned Portion",J384="No Customer Owned Portion"),"","Non-Lead"))))))</f>
        <v>Non-Lead</v>
      </c>
      <c r="N384" t="s">
        <v>1002</v>
      </c>
    </row>
    <row r="385" spans="1:14" x14ac:dyDescent="0.25">
      <c r="A385">
        <v>1890</v>
      </c>
      <c r="B385" t="s">
        <v>168</v>
      </c>
      <c r="C385">
        <v>35.798479999999998</v>
      </c>
      <c r="D385">
        <v>-95.190394999999995</v>
      </c>
      <c r="E385" t="s">
        <v>88</v>
      </c>
      <c r="F385" t="s">
        <v>100</v>
      </c>
      <c r="G385" t="s">
        <v>96</v>
      </c>
      <c r="H385"/>
      <c r="I385" t="s">
        <v>88</v>
      </c>
      <c r="J385" t="s">
        <v>100</v>
      </c>
      <c r="K385" t="s">
        <v>96</v>
      </c>
      <c r="L385"/>
      <c r="M385" s="57" t="str">
        <f>IF(OR(F385="Lead",J385="Lead"),"Lead",(IF(OR(OR(F385="",J385=""),AND(AND(NOT(F385="Lead"),J385="Galvanized Iron/Steel"),I385="")),"",IF(AND(OR(I385="Yes",I385="Don't Know"),J385="Galvanized Iron/Steel"),"Galvanized Requiring Replacement",IF(OR(F385="Unknown",J385="Unknown"),"Lead Status Unknown",IF(AND(F385="No System Owned Portion",J385="No Customer Owned Portion"),"","Non-Lead"))))))</f>
        <v>Non-Lead</v>
      </c>
      <c r="N385" t="s">
        <v>1001</v>
      </c>
    </row>
    <row r="386" spans="1:14" x14ac:dyDescent="0.25">
      <c r="A386">
        <v>1900</v>
      </c>
      <c r="B386" t="s">
        <v>442</v>
      </c>
      <c r="C386">
        <v>35.798479999999998</v>
      </c>
      <c r="D386">
        <v>-95.190394999999995</v>
      </c>
      <c r="E386" t="s">
        <v>93</v>
      </c>
      <c r="F386" t="s">
        <v>100</v>
      </c>
      <c r="G386" t="s">
        <v>111</v>
      </c>
      <c r="H386"/>
      <c r="I386" t="s">
        <v>93</v>
      </c>
      <c r="J386" t="s">
        <v>100</v>
      </c>
      <c r="K386" t="s">
        <v>111</v>
      </c>
      <c r="L386"/>
      <c r="M386" s="56" t="str">
        <f>IF(OR(F386="Lead",J386="Lead"),"Lead",(IF(OR(OR(F386="",J386=""),AND(AND(NOT(F386="Lead"),J386="Galvanized Iron/Steel"),I386="")),"",IF(AND(OR(I386="Yes",I386="Don't Know"),J386="Galvanized Iron/Steel"),"Galvanized Requiring Replacement",IF(OR(F386="Unknown",J386="Unknown"),"Lead Status Unknown",IF(AND(F386="No System Owned Portion",J386="No Customer Owned Portion"),"","Non-Lead"))))))</f>
        <v>Non-Lead</v>
      </c>
      <c r="N386" t="s">
        <v>1123</v>
      </c>
    </row>
    <row r="387" spans="1:14" x14ac:dyDescent="0.25">
      <c r="A387">
        <v>1910</v>
      </c>
      <c r="B387" t="s">
        <v>441</v>
      </c>
      <c r="C387">
        <v>35.798479999999998</v>
      </c>
      <c r="D387">
        <v>-95.190394999999995</v>
      </c>
      <c r="E387" t="s">
        <v>93</v>
      </c>
      <c r="F387" t="s">
        <v>100</v>
      </c>
      <c r="G387" t="s">
        <v>111</v>
      </c>
      <c r="H387"/>
      <c r="I387" t="s">
        <v>93</v>
      </c>
      <c r="J387" t="s">
        <v>100</v>
      </c>
      <c r="K387" t="s">
        <v>111</v>
      </c>
      <c r="L387"/>
      <c r="M387" s="57" t="str">
        <f>IF(OR(F387="Lead",J387="Lead"),"Lead",(IF(OR(OR(F387="",J387=""),AND(AND(NOT(F387="Lead"),J387="Galvanized Iron/Steel"),I387="")),"",IF(AND(OR(I387="Yes",I387="Don't Know"),J387="Galvanized Iron/Steel"),"Galvanized Requiring Replacement",IF(OR(F387="Unknown",J387="Unknown"),"Lead Status Unknown",IF(AND(F387="No System Owned Portion",J387="No Customer Owned Portion"),"","Non-Lead"))))))</f>
        <v>Non-Lead</v>
      </c>
      <c r="N387" t="s">
        <v>1122</v>
      </c>
    </row>
    <row r="388" spans="1:14" x14ac:dyDescent="0.25">
      <c r="A388">
        <v>1920</v>
      </c>
      <c r="B388" t="s">
        <v>874</v>
      </c>
      <c r="C388">
        <v>35.532577000000003</v>
      </c>
      <c r="D388">
        <v>-95.109915999999998</v>
      </c>
      <c r="E388" t="s">
        <v>93</v>
      </c>
      <c r="F388" t="s">
        <v>100</v>
      </c>
      <c r="G388" t="s">
        <v>111</v>
      </c>
      <c r="H388"/>
      <c r="I388" t="s">
        <v>93</v>
      </c>
      <c r="J388" t="s">
        <v>100</v>
      </c>
      <c r="K388" t="s">
        <v>111</v>
      </c>
      <c r="L388"/>
      <c r="M388" s="56" t="str">
        <f>IF(OR(F388="Lead",J388="Lead"),"Lead",(IF(OR(OR(F388="",J388=""),AND(AND(NOT(F388="Lead"),J388="Galvanized Iron/Steel"),I388="")),"",IF(AND(OR(I388="Yes",I388="Don't Know"),J388="Galvanized Iron/Steel"),"Galvanized Requiring Replacement",IF(OR(F388="Unknown",J388="Unknown"),"Lead Status Unknown",IF(AND(F388="No System Owned Portion",J388="No Customer Owned Portion"),"","Non-Lead"))))))</f>
        <v>Non-Lead</v>
      </c>
      <c r="N388" t="s">
        <v>976</v>
      </c>
    </row>
    <row r="389" spans="1:14" x14ac:dyDescent="0.25">
      <c r="A389">
        <v>1922</v>
      </c>
      <c r="B389" t="s">
        <v>381</v>
      </c>
      <c r="C389">
        <v>35.530793000000003</v>
      </c>
      <c r="D389">
        <v>-95.114368999999996</v>
      </c>
      <c r="E389" t="s">
        <v>88</v>
      </c>
      <c r="F389" t="s">
        <v>100</v>
      </c>
      <c r="G389" t="s">
        <v>99</v>
      </c>
      <c r="H389" s="72">
        <v>34486</v>
      </c>
      <c r="I389" t="s">
        <v>93</v>
      </c>
      <c r="J389" t="s">
        <v>100</v>
      </c>
      <c r="K389" t="s">
        <v>111</v>
      </c>
      <c r="L389"/>
      <c r="M389" s="56" t="str">
        <f>IF(OR(F389="Lead",J389="Lead"),"Lead",(IF(OR(OR(F389="",J389=""),AND(AND(NOT(F389="Lead"),J389="Galvanized Iron/Steel"),I389="")),"",IF(AND(OR(I389="Yes",I389="Don't Know"),J389="Galvanized Iron/Steel"),"Galvanized Requiring Replacement",IF(OR(F389="Unknown",J389="Unknown"),"Lead Status Unknown",IF(AND(F389="No System Owned Portion",J389="No Customer Owned Portion"),"","Non-Lead"))))))</f>
        <v>Non-Lead</v>
      </c>
      <c r="N389" t="s">
        <v>1091</v>
      </c>
    </row>
    <row r="390" spans="1:14" x14ac:dyDescent="0.25">
      <c r="A390">
        <v>1923</v>
      </c>
      <c r="B390" t="s">
        <v>384</v>
      </c>
      <c r="C390">
        <v>35.532577000000003</v>
      </c>
      <c r="D390">
        <v>-95.109915999999998</v>
      </c>
      <c r="E390" t="s">
        <v>88</v>
      </c>
      <c r="F390" t="s">
        <v>100</v>
      </c>
      <c r="G390" t="s">
        <v>99</v>
      </c>
      <c r="H390" s="72">
        <v>36304</v>
      </c>
      <c r="I390" t="s">
        <v>93</v>
      </c>
      <c r="J390" t="s">
        <v>100</v>
      </c>
      <c r="K390" t="s">
        <v>111</v>
      </c>
      <c r="L390"/>
      <c r="M390" s="57" t="str">
        <f>IF(OR(F390="Lead",J390="Lead"),"Lead",(IF(OR(OR(F390="",J390=""),AND(AND(NOT(F390="Lead"),J390="Galvanized Iron/Steel"),I390="")),"",IF(AND(OR(I390="Yes",I390="Don't Know"),J390="Galvanized Iron/Steel"),"Galvanized Requiring Replacement",IF(OR(F390="Unknown",J390="Unknown"),"Lead Status Unknown",IF(AND(F390="No System Owned Portion",J390="No Customer Owned Portion"),"","Non-Lead"))))))</f>
        <v>Non-Lead</v>
      </c>
      <c r="N390" t="s">
        <v>1092</v>
      </c>
    </row>
    <row r="391" spans="1:14" x14ac:dyDescent="0.25">
      <c r="A391">
        <v>1925</v>
      </c>
      <c r="B391" t="s">
        <v>380</v>
      </c>
      <c r="C391">
        <v>35.532577000000003</v>
      </c>
      <c r="D391">
        <v>-95.109915999999998</v>
      </c>
      <c r="E391" t="s">
        <v>88</v>
      </c>
      <c r="F391" t="s">
        <v>100</v>
      </c>
      <c r="G391" t="s">
        <v>99</v>
      </c>
      <c r="H391" s="72">
        <v>34104</v>
      </c>
      <c r="I391" t="s">
        <v>88</v>
      </c>
      <c r="J391" t="s">
        <v>100</v>
      </c>
      <c r="K391" t="s">
        <v>99</v>
      </c>
      <c r="L391"/>
      <c r="M391" s="57" t="str">
        <f>IF(OR(F391="Lead",J391="Lead"),"Lead",(IF(OR(OR(F391="",J391=""),AND(AND(NOT(F391="Lead"),J391="Galvanized Iron/Steel"),I391="")),"",IF(AND(OR(I391="Yes",I391="Don't Know"),J391="Galvanized Iron/Steel"),"Galvanized Requiring Replacement",IF(OR(F391="Unknown",J391="Unknown"),"Lead Status Unknown",IF(AND(F391="No System Owned Portion",J391="No Customer Owned Portion"),"","Non-Lead"))))))</f>
        <v>Non-Lead</v>
      </c>
      <c r="N391" t="s">
        <v>1090</v>
      </c>
    </row>
    <row r="392" spans="1:14" x14ac:dyDescent="0.25">
      <c r="A392">
        <v>1926</v>
      </c>
      <c r="B392" t="s">
        <v>388</v>
      </c>
      <c r="C392">
        <v>35.532577000000003</v>
      </c>
      <c r="D392">
        <v>-95.109915999999998</v>
      </c>
      <c r="E392" t="s">
        <v>88</v>
      </c>
      <c r="F392" t="s">
        <v>100</v>
      </c>
      <c r="G392" t="s">
        <v>99</v>
      </c>
      <c r="H392" s="72">
        <v>35067</v>
      </c>
      <c r="I392" t="s">
        <v>93</v>
      </c>
      <c r="J392" t="s">
        <v>100</v>
      </c>
      <c r="K392" t="s">
        <v>99</v>
      </c>
      <c r="L392"/>
      <c r="M392" s="57" t="str">
        <f>IF(OR(F392="Lead",J392="Lead"),"Lead",(IF(OR(OR(F392="",J392=""),AND(AND(NOT(F392="Lead"),J392="Galvanized Iron/Steel"),I392="")),"",IF(AND(OR(I392="Yes",I392="Don't Know"),J392="Galvanized Iron/Steel"),"Galvanized Requiring Replacement",IF(OR(F392="Unknown",J392="Unknown"),"Lead Status Unknown",IF(AND(F392="No System Owned Portion",J392="No Customer Owned Portion"),"","Non-Lead"))))))</f>
        <v>Non-Lead</v>
      </c>
      <c r="N392" t="s">
        <v>1095</v>
      </c>
    </row>
    <row r="393" spans="1:14" x14ac:dyDescent="0.25">
      <c r="A393">
        <v>1927</v>
      </c>
      <c r="B393" t="s">
        <v>377</v>
      </c>
      <c r="C393">
        <v>35.532577000000003</v>
      </c>
      <c r="D393">
        <v>-95.109915999999998</v>
      </c>
      <c r="E393" t="s">
        <v>88</v>
      </c>
      <c r="F393" t="s">
        <v>100</v>
      </c>
      <c r="G393" t="s">
        <v>99</v>
      </c>
      <c r="H393" s="72">
        <v>37336</v>
      </c>
      <c r="I393" t="s">
        <v>93</v>
      </c>
      <c r="J393" t="s">
        <v>100</v>
      </c>
      <c r="K393" t="s">
        <v>99</v>
      </c>
      <c r="L393"/>
      <c r="M393" s="56" t="str">
        <f>IF(OR(F393="Lead",J393="Lead"),"Lead",(IF(OR(OR(F393="",J393=""),AND(AND(NOT(F393="Lead"),J393="Galvanized Iron/Steel"),I393="")),"",IF(AND(OR(I393="Yes",I393="Don't Know"),J393="Galvanized Iron/Steel"),"Galvanized Requiring Replacement",IF(OR(F393="Unknown",J393="Unknown"),"Lead Status Unknown",IF(AND(F393="No System Owned Portion",J393="No Customer Owned Portion"),"","Non-Lead"))))))</f>
        <v>Non-Lead</v>
      </c>
      <c r="N393" t="s">
        <v>1088</v>
      </c>
    </row>
    <row r="394" spans="1:14" x14ac:dyDescent="0.25">
      <c r="A394">
        <v>1930</v>
      </c>
      <c r="B394" t="s">
        <v>439</v>
      </c>
      <c r="C394">
        <v>35.532577000000003</v>
      </c>
      <c r="D394">
        <v>-95.109915999999998</v>
      </c>
      <c r="E394" t="s">
        <v>93</v>
      </c>
      <c r="F394" t="s">
        <v>100</v>
      </c>
      <c r="G394" t="s">
        <v>111</v>
      </c>
      <c r="H394"/>
      <c r="I394" t="s">
        <v>93</v>
      </c>
      <c r="J394" t="s">
        <v>100</v>
      </c>
      <c r="K394" t="s">
        <v>111</v>
      </c>
      <c r="L394"/>
      <c r="M394" s="57" t="str">
        <f>IF(OR(F394="Lead",J394="Lead"),"Lead",(IF(OR(OR(F394="",J394=""),AND(AND(NOT(F394="Lead"),J394="Galvanized Iron/Steel"),I394="")),"",IF(AND(OR(I394="Yes",I394="Don't Know"),J394="Galvanized Iron/Steel"),"Galvanized Requiring Replacement",IF(OR(F394="Unknown",J394="Unknown"),"Lead Status Unknown",IF(AND(F394="No System Owned Portion",J394="No Customer Owned Portion"),"","Non-Lead"))))))</f>
        <v>Non-Lead</v>
      </c>
      <c r="N394" t="s">
        <v>1121</v>
      </c>
    </row>
    <row r="395" spans="1:14" x14ac:dyDescent="0.25">
      <c r="A395">
        <v>1940</v>
      </c>
      <c r="B395" t="s">
        <v>434</v>
      </c>
      <c r="C395">
        <v>35.532577000000003</v>
      </c>
      <c r="D395">
        <v>-95.109915999999998</v>
      </c>
      <c r="E395" t="s">
        <v>93</v>
      </c>
      <c r="F395" t="s">
        <v>100</v>
      </c>
      <c r="G395" t="s">
        <v>111</v>
      </c>
      <c r="H395"/>
      <c r="I395" t="s">
        <v>93</v>
      </c>
      <c r="J395" t="s">
        <v>100</v>
      </c>
      <c r="K395" t="s">
        <v>111</v>
      </c>
      <c r="L395"/>
      <c r="M395" s="57" t="str">
        <f>IF(OR(F395="Lead",J395="Lead"),"Lead",(IF(OR(OR(F395="",J395=""),AND(AND(NOT(F395="Lead"),J395="Galvanized Iron/Steel"),I395="")),"",IF(AND(OR(I395="Yes",I395="Don't Know"),J395="Galvanized Iron/Steel"),"Galvanized Requiring Replacement",IF(OR(F395="Unknown",J395="Unknown"),"Lead Status Unknown",IF(AND(F395="No System Owned Portion",J395="No Customer Owned Portion"),"","Non-Lead"))))))</f>
        <v>Non-Lead</v>
      </c>
      <c r="N395" t="s">
        <v>1120</v>
      </c>
    </row>
    <row r="396" spans="1:14" x14ac:dyDescent="0.25">
      <c r="A396">
        <v>1945</v>
      </c>
      <c r="B396" t="s">
        <v>405</v>
      </c>
      <c r="C396">
        <v>35.532577000000003</v>
      </c>
      <c r="D396">
        <v>-95.109915999999998</v>
      </c>
      <c r="E396" t="s">
        <v>93</v>
      </c>
      <c r="F396" t="s">
        <v>100</v>
      </c>
      <c r="G396" t="s">
        <v>111</v>
      </c>
      <c r="H396"/>
      <c r="I396" t="s">
        <v>93</v>
      </c>
      <c r="J396" t="s">
        <v>100</v>
      </c>
      <c r="K396" t="s">
        <v>111</v>
      </c>
      <c r="L396"/>
      <c r="M396" s="57" t="str">
        <f>IF(OR(F396="Lead",J396="Lead"),"Lead",(IF(OR(OR(F396="",J396=""),AND(AND(NOT(F396="Lead"),J396="Galvanized Iron/Steel"),I396="")),"",IF(AND(OR(I396="Yes",I396="Don't Know"),J396="Galvanized Iron/Steel"),"Galvanized Requiring Replacement",IF(OR(F396="Unknown",J396="Unknown"),"Lead Status Unknown",IF(AND(F396="No System Owned Portion",J396="No Customer Owned Portion"),"","Non-Lead"))))))</f>
        <v>Non-Lead</v>
      </c>
      <c r="N396" t="s">
        <v>1070</v>
      </c>
    </row>
    <row r="397" spans="1:14" x14ac:dyDescent="0.25">
      <c r="A397">
        <v>1948</v>
      </c>
      <c r="B397" t="s">
        <v>376</v>
      </c>
      <c r="C397">
        <v>35.532577000000003</v>
      </c>
      <c r="D397">
        <v>-95.109915999999998</v>
      </c>
      <c r="E397" t="s">
        <v>93</v>
      </c>
      <c r="F397" t="s">
        <v>100</v>
      </c>
      <c r="G397" t="s">
        <v>96</v>
      </c>
      <c r="H397"/>
      <c r="I397" t="s">
        <v>93</v>
      </c>
      <c r="J397" t="s">
        <v>100</v>
      </c>
      <c r="K397" t="s">
        <v>96</v>
      </c>
      <c r="L397"/>
      <c r="M397" s="57" t="str">
        <f>IF(OR(F397="Lead",J397="Lead"),"Lead",(IF(OR(OR(F397="",J397=""),AND(AND(NOT(F397="Lead"),J397="Galvanized Iron/Steel"),I397="")),"",IF(AND(OR(I397="Yes",I397="Don't Know"),J397="Galvanized Iron/Steel"),"Galvanized Requiring Replacement",IF(OR(F397="Unknown",J397="Unknown"),"Lead Status Unknown",IF(AND(F397="No System Owned Portion",J397="No Customer Owned Portion"),"","Non-Lead"))))))</f>
        <v>Non-Lead</v>
      </c>
      <c r="N397" t="s">
        <v>1087</v>
      </c>
    </row>
    <row r="398" spans="1:14" x14ac:dyDescent="0.25">
      <c r="A398">
        <v>1950</v>
      </c>
      <c r="B398" t="s">
        <v>386</v>
      </c>
      <c r="C398">
        <v>35.532577000000003</v>
      </c>
      <c r="D398">
        <v>-95.109915999999998</v>
      </c>
      <c r="E398" t="s">
        <v>88</v>
      </c>
      <c r="F398" t="s">
        <v>100</v>
      </c>
      <c r="G398" t="s">
        <v>96</v>
      </c>
      <c r="H398"/>
      <c r="I398" t="s">
        <v>88</v>
      </c>
      <c r="J398" t="s">
        <v>100</v>
      </c>
      <c r="K398" t="s">
        <v>96</v>
      </c>
      <c r="L398"/>
      <c r="M398" s="57" t="str">
        <f>IF(OR(F398="Lead",J398="Lead"),"Lead",(IF(OR(OR(F398="",J398=""),AND(AND(NOT(F398="Lead"),J398="Galvanized Iron/Steel"),I398="")),"",IF(AND(OR(I398="Yes",I398="Don't Know"),J398="Galvanized Iron/Steel"),"Galvanized Requiring Replacement",IF(OR(F398="Unknown",J398="Unknown"),"Lead Status Unknown",IF(AND(F398="No System Owned Portion",J398="No Customer Owned Portion"),"","Non-Lead"))))))</f>
        <v>Non-Lead</v>
      </c>
      <c r="N398" t="s">
        <v>1093</v>
      </c>
    </row>
    <row r="399" spans="1:14" x14ac:dyDescent="0.25">
      <c r="A399">
        <v>1970</v>
      </c>
      <c r="B399" t="s">
        <v>375</v>
      </c>
      <c r="C399">
        <v>35.532577000000003</v>
      </c>
      <c r="D399">
        <v>-95.109915999999998</v>
      </c>
      <c r="E399" t="s">
        <v>88</v>
      </c>
      <c r="F399" t="s">
        <v>97</v>
      </c>
      <c r="G399" t="s">
        <v>107</v>
      </c>
      <c r="H399"/>
      <c r="I399" t="s">
        <v>88</v>
      </c>
      <c r="J399" t="s">
        <v>97</v>
      </c>
      <c r="K399" t="s">
        <v>107</v>
      </c>
      <c r="L399"/>
      <c r="M399" s="56" t="str">
        <f>IF(OR(F399="Lead",J399="Lead"),"Lead",(IF(OR(OR(F399="",J399=""),AND(AND(NOT(F399="Lead"),J399="Galvanized Iron/Steel"),I399="")),"",IF(AND(OR(I399="Yes",I399="Don't Know"),J399="Galvanized Iron/Steel"),"Galvanized Requiring Replacement",IF(OR(F399="Unknown",J399="Unknown"),"Lead Status Unknown",IF(AND(F399="No System Owned Portion",J399="No Customer Owned Portion"),"","Non-Lead"))))))</f>
        <v>Non-Lead</v>
      </c>
      <c r="N399" t="s">
        <v>980</v>
      </c>
    </row>
    <row r="400" spans="1:14" x14ac:dyDescent="0.25">
      <c r="A400">
        <v>1971</v>
      </c>
      <c r="B400" t="s">
        <v>383</v>
      </c>
      <c r="C400">
        <v>35.532577000000003</v>
      </c>
      <c r="D400">
        <v>-95.109915999999998</v>
      </c>
      <c r="E400" t="s">
        <v>93</v>
      </c>
      <c r="F400" t="s">
        <v>100</v>
      </c>
      <c r="G400" t="s">
        <v>111</v>
      </c>
      <c r="H400"/>
      <c r="I400" t="s">
        <v>93</v>
      </c>
      <c r="J400" t="s">
        <v>100</v>
      </c>
      <c r="K400" t="s">
        <v>111</v>
      </c>
      <c r="L400"/>
      <c r="M400" s="56" t="str">
        <f>IF(OR(F400="Lead",J400="Lead"),"Lead",(IF(OR(OR(F400="",J400=""),AND(AND(NOT(F400="Lead"),J400="Galvanized Iron/Steel"),I400="")),"",IF(AND(OR(I400="Yes",I400="Don't Know"),J400="Galvanized Iron/Steel"),"Galvanized Requiring Replacement",IF(OR(F400="Unknown",J400="Unknown"),"Lead Status Unknown",IF(AND(F400="No System Owned Portion",J400="No Customer Owned Portion"),"","Non-Lead"))))))</f>
        <v>Non-Lead</v>
      </c>
      <c r="N400" t="s">
        <v>976</v>
      </c>
    </row>
    <row r="401" spans="1:14" x14ac:dyDescent="0.25">
      <c r="A401">
        <v>1980</v>
      </c>
      <c r="B401" t="s">
        <v>391</v>
      </c>
      <c r="C401">
        <v>35.532577000000003</v>
      </c>
      <c r="D401">
        <v>-95.109915999999998</v>
      </c>
      <c r="E401" t="s">
        <v>93</v>
      </c>
      <c r="F401" t="s">
        <v>100</v>
      </c>
      <c r="G401" t="s">
        <v>111</v>
      </c>
      <c r="H401"/>
      <c r="I401" t="s">
        <v>93</v>
      </c>
      <c r="J401" t="s">
        <v>100</v>
      </c>
      <c r="K401" t="s">
        <v>111</v>
      </c>
      <c r="L401"/>
      <c r="M401" s="56" t="str">
        <f>IF(OR(F401="Lead",J401="Lead"),"Lead",(IF(OR(OR(F401="",J401=""),AND(AND(NOT(F401="Lead"),J401="Galvanized Iron/Steel"),I401="")),"",IF(AND(OR(I401="Yes",I401="Don't Know"),J401="Galvanized Iron/Steel"),"Galvanized Requiring Replacement",IF(OR(F401="Unknown",J401="Unknown"),"Lead Status Unknown",IF(AND(F401="No System Owned Portion",J401="No Customer Owned Portion"),"","Non-Lead"))))))</f>
        <v>Non-Lead</v>
      </c>
      <c r="N401" t="s">
        <v>976</v>
      </c>
    </row>
    <row r="402" spans="1:14" x14ac:dyDescent="0.25">
      <c r="A402">
        <v>1983</v>
      </c>
      <c r="B402" t="s">
        <v>392</v>
      </c>
      <c r="C402">
        <v>35.532577000000003</v>
      </c>
      <c r="D402">
        <v>-95.109915999999998</v>
      </c>
      <c r="E402" t="s">
        <v>88</v>
      </c>
      <c r="F402" t="s">
        <v>100</v>
      </c>
      <c r="G402" t="s">
        <v>99</v>
      </c>
      <c r="H402" s="72">
        <v>42180</v>
      </c>
      <c r="I402" t="s">
        <v>88</v>
      </c>
      <c r="J402" t="s">
        <v>100</v>
      </c>
      <c r="K402" t="s">
        <v>99</v>
      </c>
      <c r="L402"/>
      <c r="M402" s="57" t="str">
        <f>IF(OR(F402="Lead",J402="Lead"),"Lead",(IF(OR(OR(F402="",J402=""),AND(AND(NOT(F402="Lead"),J402="Galvanized Iron/Steel"),I402="")),"",IF(AND(OR(I402="Yes",I402="Don't Know"),J402="Galvanized Iron/Steel"),"Galvanized Requiring Replacement",IF(OR(F402="Unknown",J402="Unknown"),"Lead Status Unknown",IF(AND(F402="No System Owned Portion",J402="No Customer Owned Portion"),"","Non-Lead"))))))</f>
        <v>Non-Lead</v>
      </c>
      <c r="N402" t="s">
        <v>1097</v>
      </c>
    </row>
    <row r="403" spans="1:14" x14ac:dyDescent="0.25">
      <c r="A403">
        <v>1986</v>
      </c>
      <c r="B403" t="s">
        <v>389</v>
      </c>
      <c r="C403">
        <v>35.532577000000003</v>
      </c>
      <c r="D403">
        <v>-95.109915999999998</v>
      </c>
      <c r="E403" t="s">
        <v>88</v>
      </c>
      <c r="F403" t="s">
        <v>100</v>
      </c>
      <c r="G403" t="s">
        <v>99</v>
      </c>
      <c r="H403" s="72">
        <v>42180</v>
      </c>
      <c r="I403" t="s">
        <v>88</v>
      </c>
      <c r="J403" t="s">
        <v>100</v>
      </c>
      <c r="K403" t="s">
        <v>99</v>
      </c>
      <c r="L403"/>
      <c r="M403" s="56" t="str">
        <f>IF(OR(F403="Lead",J403="Lead"),"Lead",(IF(OR(OR(F403="",J403=""),AND(AND(NOT(F403="Lead"),J403="Galvanized Iron/Steel"),I403="")),"",IF(AND(OR(I403="Yes",I403="Don't Know"),J403="Galvanized Iron/Steel"),"Galvanized Requiring Replacement",IF(OR(F403="Unknown",J403="Unknown"),"Lead Status Unknown",IF(AND(F403="No System Owned Portion",J403="No Customer Owned Portion"),"","Non-Lead"))))))</f>
        <v>Non-Lead</v>
      </c>
      <c r="N403" t="s">
        <v>1096</v>
      </c>
    </row>
    <row r="404" spans="1:14" x14ac:dyDescent="0.25">
      <c r="A404">
        <v>1988</v>
      </c>
      <c r="B404" t="s">
        <v>393</v>
      </c>
      <c r="C404">
        <v>35.532577000000003</v>
      </c>
      <c r="D404">
        <v>-95.109915999999998</v>
      </c>
      <c r="E404" t="s">
        <v>88</v>
      </c>
      <c r="F404" t="s">
        <v>100</v>
      </c>
      <c r="G404" t="s">
        <v>99</v>
      </c>
      <c r="H404" s="72">
        <v>43761</v>
      </c>
      <c r="I404" t="s">
        <v>88</v>
      </c>
      <c r="J404" t="s">
        <v>100</v>
      </c>
      <c r="K404" t="s">
        <v>99</v>
      </c>
      <c r="L404"/>
      <c r="M404" s="56" t="str">
        <f>IF(OR(F404="Lead",J404="Lead"),"Lead",(IF(OR(OR(F404="",J404=""),AND(AND(NOT(F404="Lead"),J404="Galvanized Iron/Steel"),I404="")),"",IF(AND(OR(I404="Yes",I404="Don't Know"),J404="Galvanized Iron/Steel"),"Galvanized Requiring Replacement",IF(OR(F404="Unknown",J404="Unknown"),"Lead Status Unknown",IF(AND(F404="No System Owned Portion",J404="No Customer Owned Portion"),"","Non-Lead"))))))</f>
        <v>Non-Lead</v>
      </c>
      <c r="N404" t="s">
        <v>1098</v>
      </c>
    </row>
    <row r="405" spans="1:14" x14ac:dyDescent="0.25">
      <c r="A405">
        <v>1990</v>
      </c>
      <c r="B405" t="s">
        <v>390</v>
      </c>
      <c r="C405">
        <v>35.532577000000003</v>
      </c>
      <c r="D405">
        <v>-95.109915999999998</v>
      </c>
      <c r="E405" t="s">
        <v>93</v>
      </c>
      <c r="F405" t="s">
        <v>100</v>
      </c>
      <c r="G405" t="s">
        <v>111</v>
      </c>
      <c r="H405"/>
      <c r="I405" t="s">
        <v>93</v>
      </c>
      <c r="J405" t="s">
        <v>100</v>
      </c>
      <c r="K405" t="s">
        <v>111</v>
      </c>
      <c r="L405"/>
      <c r="M405" s="57" t="str">
        <f>IF(OR(F405="Lead",J405="Lead"),"Lead",(IF(OR(OR(F405="",J405=""),AND(AND(NOT(F405="Lead"),J405="Galvanized Iron/Steel"),I405="")),"",IF(AND(OR(I405="Yes",I405="Don't Know"),J405="Galvanized Iron/Steel"),"Galvanized Requiring Replacement",IF(OR(F405="Unknown",J405="Unknown"),"Lead Status Unknown",IF(AND(F405="No System Owned Portion",J405="No Customer Owned Portion"),"","Non-Lead"))))))</f>
        <v>Non-Lead</v>
      </c>
      <c r="N405" t="s">
        <v>976</v>
      </c>
    </row>
    <row r="406" spans="1:14" x14ac:dyDescent="0.25">
      <c r="A406">
        <v>2000</v>
      </c>
      <c r="B406" t="s">
        <v>395</v>
      </c>
      <c r="C406">
        <v>35.532577000000003</v>
      </c>
      <c r="D406">
        <v>-95.109915999999998</v>
      </c>
      <c r="E406" t="s">
        <v>93</v>
      </c>
      <c r="F406" t="s">
        <v>100</v>
      </c>
      <c r="G406" t="s">
        <v>111</v>
      </c>
      <c r="H406"/>
      <c r="I406" t="s">
        <v>93</v>
      </c>
      <c r="J406" t="s">
        <v>100</v>
      </c>
      <c r="K406" t="s">
        <v>111</v>
      </c>
      <c r="L406"/>
      <c r="M406" s="56" t="str">
        <f>IF(OR(F406="Lead",J406="Lead"),"Lead",(IF(OR(OR(F406="",J406=""),AND(AND(NOT(F406="Lead"),J406="Galvanized Iron/Steel"),I406="")),"",IF(AND(OR(I406="Yes",I406="Don't Know"),J406="Galvanized Iron/Steel"),"Galvanized Requiring Replacement",IF(OR(F406="Unknown",J406="Unknown"),"Lead Status Unknown",IF(AND(F406="No System Owned Portion",J406="No Customer Owned Portion"),"","Non-Lead"))))))</f>
        <v>Non-Lead</v>
      </c>
      <c r="N406" t="s">
        <v>976</v>
      </c>
    </row>
    <row r="407" spans="1:14" x14ac:dyDescent="0.25">
      <c r="A407">
        <v>2005</v>
      </c>
      <c r="B407" t="s">
        <v>378</v>
      </c>
      <c r="C407">
        <v>35.532577000000003</v>
      </c>
      <c r="D407">
        <v>-95.109915999999998</v>
      </c>
      <c r="E407" t="s">
        <v>93</v>
      </c>
      <c r="F407" t="s">
        <v>100</v>
      </c>
      <c r="G407" t="s">
        <v>111</v>
      </c>
      <c r="H407"/>
      <c r="I407" t="s">
        <v>93</v>
      </c>
      <c r="J407" t="s">
        <v>100</v>
      </c>
      <c r="K407" t="s">
        <v>111</v>
      </c>
      <c r="L407"/>
      <c r="M407" s="57" t="str">
        <f>IF(OR(F407="Lead",J407="Lead"),"Lead",(IF(OR(OR(F407="",J407=""),AND(AND(NOT(F407="Lead"),J407="Galvanized Iron/Steel"),I407="")),"",IF(AND(OR(I407="Yes",I407="Don't Know"),J407="Galvanized Iron/Steel"),"Galvanized Requiring Replacement",IF(OR(F407="Unknown",J407="Unknown"),"Lead Status Unknown",IF(AND(F407="No System Owned Portion",J407="No Customer Owned Portion"),"","Non-Lead"))))))</f>
        <v>Non-Lead</v>
      </c>
      <c r="N407" t="s">
        <v>976</v>
      </c>
    </row>
    <row r="408" spans="1:14" x14ac:dyDescent="0.25">
      <c r="A408">
        <v>2010</v>
      </c>
      <c r="B408" t="s">
        <v>399</v>
      </c>
      <c r="C408">
        <v>35.530793000000003</v>
      </c>
      <c r="D408">
        <v>-95.114368999999996</v>
      </c>
      <c r="E408" t="s">
        <v>93</v>
      </c>
      <c r="F408" t="s">
        <v>100</v>
      </c>
      <c r="G408" t="s">
        <v>111</v>
      </c>
      <c r="H408"/>
      <c r="I408" t="s">
        <v>93</v>
      </c>
      <c r="J408" t="s">
        <v>100</v>
      </c>
      <c r="K408" t="s">
        <v>111</v>
      </c>
      <c r="L408"/>
      <c r="M408" s="56" t="str">
        <f>IF(OR(F408="Lead",J408="Lead"),"Lead",(IF(OR(OR(F408="",J408=""),AND(AND(NOT(F408="Lead"),J408="Galvanized Iron/Steel"),I408="")),"",IF(AND(OR(I408="Yes",I408="Don't Know"),J408="Galvanized Iron/Steel"),"Galvanized Requiring Replacement",IF(OR(F408="Unknown",J408="Unknown"),"Lead Status Unknown",IF(AND(F408="No System Owned Portion",J408="No Customer Owned Portion"),"","Non-Lead"))))))</f>
        <v>Non-Lead</v>
      </c>
      <c r="N408" t="s">
        <v>976</v>
      </c>
    </row>
    <row r="409" spans="1:14" x14ac:dyDescent="0.25">
      <c r="A409">
        <v>2020</v>
      </c>
      <c r="B409" t="s">
        <v>414</v>
      </c>
      <c r="C409">
        <v>35.530793000000003</v>
      </c>
      <c r="D409">
        <v>-95.114368999999996</v>
      </c>
      <c r="E409" t="s">
        <v>88</v>
      </c>
      <c r="F409" t="s">
        <v>97</v>
      </c>
      <c r="G409" t="s">
        <v>111</v>
      </c>
      <c r="H409" s="72">
        <v>39195</v>
      </c>
      <c r="I409" t="s">
        <v>93</v>
      </c>
      <c r="J409" t="s">
        <v>97</v>
      </c>
      <c r="K409" t="s">
        <v>111</v>
      </c>
      <c r="L409"/>
      <c r="M409" s="56" t="str">
        <f>IF(OR(F409="Lead",J409="Lead"),"Lead",(IF(OR(OR(F409="",J409=""),AND(AND(NOT(F409="Lead"),J409="Galvanized Iron/Steel"),I409="")),"",IF(AND(OR(I409="Yes",I409="Don't Know"),J409="Galvanized Iron/Steel"),"Galvanized Requiring Replacement",IF(OR(F409="Unknown",J409="Unknown"),"Lead Status Unknown",IF(AND(F409="No System Owned Portion",J409="No Customer Owned Portion"),"","Non-Lead"))))))</f>
        <v>Non-Lead</v>
      </c>
      <c r="N409" t="s">
        <v>1107</v>
      </c>
    </row>
    <row r="410" spans="1:14" x14ac:dyDescent="0.25">
      <c r="A410">
        <v>2025</v>
      </c>
      <c r="B410" t="s">
        <v>417</v>
      </c>
      <c r="C410">
        <v>35.532577000000003</v>
      </c>
      <c r="D410">
        <v>-95.109915999999998</v>
      </c>
      <c r="E410" t="s">
        <v>88</v>
      </c>
      <c r="F410" t="s">
        <v>100</v>
      </c>
      <c r="G410" t="s">
        <v>96</v>
      </c>
      <c r="H410"/>
      <c r="I410" t="s">
        <v>93</v>
      </c>
      <c r="J410" t="s">
        <v>100</v>
      </c>
      <c r="K410" t="s">
        <v>96</v>
      </c>
      <c r="L410"/>
      <c r="M410" s="57" t="str">
        <f>IF(OR(F410="Lead",J410="Lead"),"Lead",(IF(OR(OR(F410="",J410=""),AND(AND(NOT(F410="Lead"),J410="Galvanized Iron/Steel"),I410="")),"",IF(AND(OR(I410="Yes",I410="Don't Know"),J410="Galvanized Iron/Steel"),"Galvanized Requiring Replacement",IF(OR(F410="Unknown",J410="Unknown"),"Lead Status Unknown",IF(AND(F410="No System Owned Portion",J410="No Customer Owned Portion"),"","Non-Lead"))))))</f>
        <v>Non-Lead</v>
      </c>
      <c r="N410" t="s">
        <v>1108</v>
      </c>
    </row>
    <row r="411" spans="1:14" x14ac:dyDescent="0.25">
      <c r="A411">
        <v>2030</v>
      </c>
      <c r="B411" t="s">
        <v>440</v>
      </c>
      <c r="C411">
        <v>35.532577000000003</v>
      </c>
      <c r="D411">
        <v>-95.109915999999998</v>
      </c>
      <c r="E411" t="s">
        <v>93</v>
      </c>
      <c r="F411" t="s">
        <v>100</v>
      </c>
      <c r="G411" t="s">
        <v>111</v>
      </c>
      <c r="H411"/>
      <c r="I411" t="s">
        <v>93</v>
      </c>
      <c r="J411" t="s">
        <v>100</v>
      </c>
      <c r="K411" t="s">
        <v>111</v>
      </c>
      <c r="L411"/>
      <c r="M411" s="56" t="str">
        <f>IF(OR(F411="Lead",J411="Lead"),"Lead",(IF(OR(OR(F411="",J411=""),AND(AND(NOT(F411="Lead"),J411="Galvanized Iron/Steel"),I411="")),"",IF(AND(OR(I411="Yes",I411="Don't Know"),J411="Galvanized Iron/Steel"),"Galvanized Requiring Replacement",IF(OR(F411="Unknown",J411="Unknown"),"Lead Status Unknown",IF(AND(F411="No System Owned Portion",J411="No Customer Owned Portion"),"","Non-Lead"))))))</f>
        <v>Non-Lead</v>
      </c>
      <c r="N411" t="s">
        <v>976</v>
      </c>
    </row>
    <row r="412" spans="1:14" x14ac:dyDescent="0.25">
      <c r="A412">
        <v>2040</v>
      </c>
      <c r="B412" t="s">
        <v>396</v>
      </c>
      <c r="C412">
        <v>35.532577000000003</v>
      </c>
      <c r="D412">
        <v>-95.109915999999998</v>
      </c>
      <c r="E412" t="s">
        <v>93</v>
      </c>
      <c r="F412" t="s">
        <v>100</v>
      </c>
      <c r="G412" t="s">
        <v>111</v>
      </c>
      <c r="H412"/>
      <c r="I412" t="s">
        <v>93</v>
      </c>
      <c r="J412" t="s">
        <v>100</v>
      </c>
      <c r="K412" t="s">
        <v>111</v>
      </c>
      <c r="L412"/>
      <c r="M412" s="57" t="str">
        <f>IF(OR(F412="Lead",J412="Lead"),"Lead",(IF(OR(OR(F412="",J412=""),AND(AND(NOT(F412="Lead"),J412="Galvanized Iron/Steel"),I412="")),"",IF(AND(OR(I412="Yes",I412="Don't Know"),J412="Galvanized Iron/Steel"),"Galvanized Requiring Replacement",IF(OR(F412="Unknown",J412="Unknown"),"Lead Status Unknown",IF(AND(F412="No System Owned Portion",J412="No Customer Owned Portion"),"","Non-Lead"))))))</f>
        <v>Non-Lead</v>
      </c>
      <c r="N412" t="s">
        <v>976</v>
      </c>
    </row>
    <row r="413" spans="1:14" x14ac:dyDescent="0.25">
      <c r="A413">
        <v>2050</v>
      </c>
      <c r="B413" t="s">
        <v>438</v>
      </c>
      <c r="C413">
        <v>35.532577000000003</v>
      </c>
      <c r="D413">
        <v>-95.109915999999998</v>
      </c>
      <c r="E413" t="s">
        <v>93</v>
      </c>
      <c r="F413" t="s">
        <v>100</v>
      </c>
      <c r="G413" t="s">
        <v>111</v>
      </c>
      <c r="H413"/>
      <c r="I413" t="s">
        <v>93</v>
      </c>
      <c r="J413" t="s">
        <v>100</v>
      </c>
      <c r="K413" t="s">
        <v>111</v>
      </c>
      <c r="L413"/>
      <c r="M413" s="57" t="str">
        <f>IF(OR(F413="Lead",J413="Lead"),"Lead",(IF(OR(OR(F413="",J413=""),AND(AND(NOT(F413="Lead"),J413="Galvanized Iron/Steel"),I413="")),"",IF(AND(OR(I413="Yes",I413="Don't Know"),J413="Galvanized Iron/Steel"),"Galvanized Requiring Replacement",IF(OR(F413="Unknown",J413="Unknown"),"Lead Status Unknown",IF(AND(F413="No System Owned Portion",J413="No Customer Owned Portion"),"","Non-Lead"))))))</f>
        <v>Non-Lead</v>
      </c>
      <c r="N413" t="s">
        <v>976</v>
      </c>
    </row>
    <row r="414" spans="1:14" x14ac:dyDescent="0.25">
      <c r="A414">
        <v>2060</v>
      </c>
      <c r="B414" t="s">
        <v>438</v>
      </c>
      <c r="C414">
        <v>35.739387999999998</v>
      </c>
      <c r="D414">
        <v>-95.408429999999996</v>
      </c>
      <c r="E414" t="s">
        <v>93</v>
      </c>
      <c r="F414" t="s">
        <v>97</v>
      </c>
      <c r="G414" t="s">
        <v>111</v>
      </c>
      <c r="H414"/>
      <c r="I414" t="s">
        <v>93</v>
      </c>
      <c r="J414" t="s">
        <v>97</v>
      </c>
      <c r="K414" t="s">
        <v>111</v>
      </c>
      <c r="L414"/>
      <c r="M414" s="56" t="str">
        <f>IF(OR(F414="Lead",J414="Lead"),"Lead",(IF(OR(OR(F414="",J414=""),AND(AND(NOT(F414="Lead"),J414="Galvanized Iron/Steel"),I414="")),"",IF(AND(OR(I414="Yes",I414="Don't Know"),J414="Galvanized Iron/Steel"),"Galvanized Requiring Replacement",IF(OR(F414="Unknown",J414="Unknown"),"Lead Status Unknown",IF(AND(F414="No System Owned Portion",J414="No Customer Owned Portion"),"","Non-Lead"))))))</f>
        <v>Non-Lead</v>
      </c>
      <c r="N414" t="s">
        <v>978</v>
      </c>
    </row>
    <row r="415" spans="1:14" x14ac:dyDescent="0.25">
      <c r="A415">
        <v>2070</v>
      </c>
      <c r="B415" t="s">
        <v>960</v>
      </c>
      <c r="C415">
        <v>35.532577000000003</v>
      </c>
      <c r="D415">
        <v>-95.109915999999998</v>
      </c>
      <c r="E415" t="s">
        <v>88</v>
      </c>
      <c r="F415" t="s">
        <v>100</v>
      </c>
      <c r="G415" t="s">
        <v>99</v>
      </c>
      <c r="H415" s="72">
        <v>35972</v>
      </c>
      <c r="I415" t="s">
        <v>93</v>
      </c>
      <c r="J415" t="s">
        <v>100</v>
      </c>
      <c r="K415" t="s">
        <v>111</v>
      </c>
      <c r="L415"/>
      <c r="M415" s="56" t="str">
        <f>IF(OR(F415="Lead",J415="Lead"),"Lead",(IF(OR(OR(F415="",J415=""),AND(AND(NOT(F415="Lead"),J415="Galvanized Iron/Steel"),I415="")),"",IF(AND(OR(I415="Yes",I415="Don't Know"),J415="Galvanized Iron/Steel"),"Galvanized Requiring Replacement",IF(OR(F415="Unknown",J415="Unknown"),"Lead Status Unknown",IF(AND(F415="No System Owned Portion",J415="No Customer Owned Portion"),"","Non-Lead"))))))</f>
        <v>Non-Lead</v>
      </c>
      <c r="N415" t="s">
        <v>1284</v>
      </c>
    </row>
    <row r="416" spans="1:14" x14ac:dyDescent="0.25">
      <c r="A416">
        <v>2075</v>
      </c>
      <c r="B416" t="s">
        <v>428</v>
      </c>
      <c r="C416">
        <v>35.532577000000003</v>
      </c>
      <c r="D416">
        <v>-95.109915999999998</v>
      </c>
      <c r="E416" t="s">
        <v>88</v>
      </c>
      <c r="F416" t="s">
        <v>100</v>
      </c>
      <c r="G416" t="s">
        <v>99</v>
      </c>
      <c r="H416" s="72">
        <v>33993</v>
      </c>
      <c r="I416" t="s">
        <v>88</v>
      </c>
      <c r="J416" t="s">
        <v>100</v>
      </c>
      <c r="K416" t="s">
        <v>99</v>
      </c>
      <c r="L416"/>
      <c r="M416" s="57" t="str">
        <f>IF(OR(F416="Lead",J416="Lead"),"Lead",(IF(OR(OR(F416="",J416=""),AND(AND(NOT(F416="Lead"),J416="Galvanized Iron/Steel"),I416="")),"",IF(AND(OR(I416="Yes",I416="Don't Know"),J416="Galvanized Iron/Steel"),"Galvanized Requiring Replacement",IF(OR(F416="Unknown",J416="Unknown"),"Lead Status Unknown",IF(AND(F416="No System Owned Portion",J416="No Customer Owned Portion"),"","Non-Lead"))))))</f>
        <v>Non-Lead</v>
      </c>
      <c r="N416" t="s">
        <v>1116</v>
      </c>
    </row>
    <row r="417" spans="1:14" x14ac:dyDescent="0.25">
      <c r="A417">
        <v>2080</v>
      </c>
      <c r="B417" t="s">
        <v>430</v>
      </c>
      <c r="C417">
        <v>35.532577000000003</v>
      </c>
      <c r="D417">
        <v>-95.109915999999998</v>
      </c>
      <c r="E417" t="s">
        <v>88</v>
      </c>
      <c r="F417" t="s">
        <v>100</v>
      </c>
      <c r="G417" t="s">
        <v>96</v>
      </c>
      <c r="H417"/>
      <c r="I417" t="s">
        <v>93</v>
      </c>
      <c r="J417" t="s">
        <v>100</v>
      </c>
      <c r="K417" t="s">
        <v>96</v>
      </c>
      <c r="L417"/>
      <c r="M417" s="57" t="str">
        <f>IF(OR(F417="Lead",J417="Lead"),"Lead",(IF(OR(OR(F417="",J417=""),AND(AND(NOT(F417="Lead"),J417="Galvanized Iron/Steel"),I417="")),"",IF(AND(OR(I417="Yes",I417="Don't Know"),J417="Galvanized Iron/Steel"),"Galvanized Requiring Replacement",IF(OR(F417="Unknown",J417="Unknown"),"Lead Status Unknown",IF(AND(F417="No System Owned Portion",J417="No Customer Owned Portion"),"","Non-Lead"))))))</f>
        <v>Non-Lead</v>
      </c>
      <c r="N417" t="s">
        <v>1118</v>
      </c>
    </row>
    <row r="418" spans="1:14" x14ac:dyDescent="0.25">
      <c r="A418">
        <v>2085</v>
      </c>
      <c r="B418" t="s">
        <v>961</v>
      </c>
      <c r="C418">
        <v>35.532577000000003</v>
      </c>
      <c r="D418">
        <v>-95.109915999999998</v>
      </c>
      <c r="E418" t="s">
        <v>88</v>
      </c>
      <c r="F418" t="s">
        <v>100</v>
      </c>
      <c r="G418" t="s">
        <v>99</v>
      </c>
      <c r="H418" s="72">
        <v>43753</v>
      </c>
      <c r="I418" t="s">
        <v>88</v>
      </c>
      <c r="J418" t="s">
        <v>100</v>
      </c>
      <c r="K418" t="s">
        <v>99</v>
      </c>
      <c r="L418"/>
      <c r="M418" s="57" t="str">
        <f>IF(OR(F418="Lead",J418="Lead"),"Lead",(IF(OR(OR(F418="",J418=""),AND(AND(NOT(F418="Lead"),J418="Galvanized Iron/Steel"),I418="")),"",IF(AND(OR(I418="Yes",I418="Don't Know"),J418="Galvanized Iron/Steel"),"Galvanized Requiring Replacement",IF(OR(F418="Unknown",J418="Unknown"),"Lead Status Unknown",IF(AND(F418="No System Owned Portion",J418="No Customer Owned Portion"),"","Non-Lead"))))))</f>
        <v>Non-Lead</v>
      </c>
      <c r="N418" t="s">
        <v>1285</v>
      </c>
    </row>
    <row r="419" spans="1:14" x14ac:dyDescent="0.25">
      <c r="A419">
        <v>2090</v>
      </c>
      <c r="B419" t="s">
        <v>437</v>
      </c>
      <c r="C419">
        <v>35.532577000000003</v>
      </c>
      <c r="D419">
        <v>-95.109915999999998</v>
      </c>
      <c r="E419" t="s">
        <v>93</v>
      </c>
      <c r="F419" t="s">
        <v>100</v>
      </c>
      <c r="G419" t="s">
        <v>111</v>
      </c>
      <c r="H419"/>
      <c r="I419" t="s">
        <v>93</v>
      </c>
      <c r="J419" t="s">
        <v>100</v>
      </c>
      <c r="K419" t="s">
        <v>111</v>
      </c>
      <c r="L419"/>
      <c r="M419" s="56" t="str">
        <f>IF(OR(F419="Lead",J419="Lead"),"Lead",(IF(OR(OR(F419="",J419=""),AND(AND(NOT(F419="Lead"),J419="Galvanized Iron/Steel"),I419="")),"",IF(AND(OR(I419="Yes",I419="Don't Know"),J419="Galvanized Iron/Steel"),"Galvanized Requiring Replacement",IF(OR(F419="Unknown",J419="Unknown"),"Lead Status Unknown",IF(AND(F419="No System Owned Portion",J419="No Customer Owned Portion"),"","Non-Lead"))))))</f>
        <v>Non-Lead</v>
      </c>
      <c r="N419" t="s">
        <v>976</v>
      </c>
    </row>
    <row r="420" spans="1:14" x14ac:dyDescent="0.25">
      <c r="A420">
        <v>2100</v>
      </c>
      <c r="B420" t="s">
        <v>436</v>
      </c>
      <c r="C420">
        <v>35.532577000000003</v>
      </c>
      <c r="D420">
        <v>-95.109915999999998</v>
      </c>
      <c r="E420" t="s">
        <v>93</v>
      </c>
      <c r="F420" t="s">
        <v>97</v>
      </c>
      <c r="G420" t="s">
        <v>111</v>
      </c>
      <c r="H420"/>
      <c r="I420" t="s">
        <v>93</v>
      </c>
      <c r="J420" t="s">
        <v>94</v>
      </c>
      <c r="K420" t="s">
        <v>111</v>
      </c>
      <c r="L420"/>
      <c r="M420" s="57" t="str">
        <f>IF(OR(F420="Lead",J420="Lead"),"Lead",(IF(OR(OR(F420="",J420=""),AND(AND(NOT(F420="Lead"),J420="Galvanized Iron/Steel"),I420="")),"",IF(AND(OR(I420="Yes",I420="Don't Know"),J420="Galvanized Iron/Steel"),"Galvanized Requiring Replacement",IF(OR(F420="Unknown",J420="Unknown"),"Lead Status Unknown",IF(AND(F420="No System Owned Portion",J420="No Customer Owned Portion"),"","Non-Lead"))))))</f>
        <v>Non-Lead</v>
      </c>
      <c r="N420" t="s">
        <v>978</v>
      </c>
    </row>
    <row r="421" spans="1:14" x14ac:dyDescent="0.25">
      <c r="A421">
        <v>2110</v>
      </c>
      <c r="B421" t="s">
        <v>435</v>
      </c>
      <c r="C421">
        <v>35.532577000000003</v>
      </c>
      <c r="D421">
        <v>-95.109915999999998</v>
      </c>
      <c r="E421" t="s">
        <v>93</v>
      </c>
      <c r="F421" t="s">
        <v>97</v>
      </c>
      <c r="G421" t="s">
        <v>111</v>
      </c>
      <c r="H421"/>
      <c r="I421" t="s">
        <v>93</v>
      </c>
      <c r="J421" t="s">
        <v>97</v>
      </c>
      <c r="K421" t="s">
        <v>111</v>
      </c>
      <c r="L421"/>
      <c r="M421" s="56" t="str">
        <f>IF(OR(F421="Lead",J421="Lead"),"Lead",(IF(OR(OR(F421="",J421=""),AND(AND(NOT(F421="Lead"),J421="Galvanized Iron/Steel"),I421="")),"",IF(AND(OR(I421="Yes",I421="Don't Know"),J421="Galvanized Iron/Steel"),"Galvanized Requiring Replacement",IF(OR(F421="Unknown",J421="Unknown"),"Lead Status Unknown",IF(AND(F421="No System Owned Portion",J421="No Customer Owned Portion"),"","Non-Lead"))))))</f>
        <v>Non-Lead</v>
      </c>
      <c r="N421" t="s">
        <v>978</v>
      </c>
    </row>
    <row r="422" spans="1:14" x14ac:dyDescent="0.25">
      <c r="A422">
        <v>2115</v>
      </c>
      <c r="B422" t="s">
        <v>418</v>
      </c>
      <c r="C422">
        <v>35.532577000000003</v>
      </c>
      <c r="D422">
        <v>-95.109915999999998</v>
      </c>
      <c r="E422" t="s">
        <v>88</v>
      </c>
      <c r="F422" t="s">
        <v>100</v>
      </c>
      <c r="G422" t="s">
        <v>99</v>
      </c>
      <c r="H422" s="72">
        <v>35190</v>
      </c>
      <c r="I422" t="s">
        <v>88</v>
      </c>
      <c r="J422" t="s">
        <v>100</v>
      </c>
      <c r="K422" t="s">
        <v>99</v>
      </c>
      <c r="L422"/>
      <c r="M422" s="56" t="str">
        <f>IF(OR(F422="Lead",J422="Lead"),"Lead",(IF(OR(OR(F422="",J422=""),AND(AND(NOT(F422="Lead"),J422="Galvanized Iron/Steel"),I422="")),"",IF(AND(OR(I422="Yes",I422="Don't Know"),J422="Galvanized Iron/Steel"),"Galvanized Requiring Replacement",IF(OR(F422="Unknown",J422="Unknown"),"Lead Status Unknown",IF(AND(F422="No System Owned Portion",J422="No Customer Owned Portion"),"","Non-Lead"))))))</f>
        <v>Non-Lead</v>
      </c>
      <c r="N422" t="s">
        <v>1109</v>
      </c>
    </row>
    <row r="423" spans="1:14" x14ac:dyDescent="0.25">
      <c r="A423">
        <v>2120</v>
      </c>
      <c r="B423" t="s">
        <v>443</v>
      </c>
      <c r="C423">
        <v>35.532577000000003</v>
      </c>
      <c r="D423">
        <v>-95.109915999999998</v>
      </c>
      <c r="E423" t="s">
        <v>93</v>
      </c>
      <c r="F423" t="s">
        <v>100</v>
      </c>
      <c r="G423" t="s">
        <v>111</v>
      </c>
      <c r="H423"/>
      <c r="I423" t="s">
        <v>93</v>
      </c>
      <c r="J423" t="s">
        <v>100</v>
      </c>
      <c r="K423" t="s">
        <v>111</v>
      </c>
      <c r="L423"/>
      <c r="M423" s="57" t="str">
        <f>IF(OR(F423="Lead",J423="Lead"),"Lead",(IF(OR(OR(F423="",J423=""),AND(AND(NOT(F423="Lead"),J423="Galvanized Iron/Steel"),I423="")),"",IF(AND(OR(I423="Yes",I423="Don't Know"),J423="Galvanized Iron/Steel"),"Galvanized Requiring Replacement",IF(OR(F423="Unknown",J423="Unknown"),"Lead Status Unknown",IF(AND(F423="No System Owned Portion",J423="No Customer Owned Portion"),"","Non-Lead"))))))</f>
        <v>Non-Lead</v>
      </c>
      <c r="N423" t="s">
        <v>976</v>
      </c>
    </row>
    <row r="424" spans="1:14" x14ac:dyDescent="0.25">
      <c r="A424">
        <v>2141</v>
      </c>
      <c r="B424" t="s">
        <v>424</v>
      </c>
      <c r="C424">
        <v>35.798479999999998</v>
      </c>
      <c r="D424">
        <v>-95.190394999999995</v>
      </c>
      <c r="E424" t="s">
        <v>93</v>
      </c>
      <c r="F424" t="s">
        <v>100</v>
      </c>
      <c r="G424" t="s">
        <v>111</v>
      </c>
      <c r="H424"/>
      <c r="I424" t="s">
        <v>93</v>
      </c>
      <c r="J424" t="s">
        <v>100</v>
      </c>
      <c r="K424" t="s">
        <v>111</v>
      </c>
      <c r="L424"/>
      <c r="M424" s="57" t="str">
        <f>IF(OR(F424="Lead",J424="Lead"),"Lead",(IF(OR(OR(F424="",J424=""),AND(AND(NOT(F424="Lead"),J424="Galvanized Iron/Steel"),I424="")),"",IF(AND(OR(I424="Yes",I424="Don't Know"),J424="Galvanized Iron/Steel"),"Galvanized Requiring Replacement",IF(OR(F424="Unknown",J424="Unknown"),"Lead Status Unknown",IF(AND(F424="No System Owned Portion",J424="No Customer Owned Portion"),"","Non-Lead"))))))</f>
        <v>Non-Lead</v>
      </c>
      <c r="N424" t="s">
        <v>976</v>
      </c>
    </row>
    <row r="425" spans="1:14" x14ac:dyDescent="0.25">
      <c r="A425">
        <v>2143</v>
      </c>
      <c r="B425" t="s">
        <v>419</v>
      </c>
      <c r="C425">
        <v>35.798479999999998</v>
      </c>
      <c r="D425">
        <v>-95.190394999999995</v>
      </c>
      <c r="E425" t="s">
        <v>88</v>
      </c>
      <c r="F425" t="s">
        <v>100</v>
      </c>
      <c r="G425" t="s">
        <v>99</v>
      </c>
      <c r="H425" s="72">
        <v>37787</v>
      </c>
      <c r="I425" t="s">
        <v>88</v>
      </c>
      <c r="J425" t="s">
        <v>100</v>
      </c>
      <c r="K425" t="s">
        <v>99</v>
      </c>
      <c r="L425"/>
      <c r="M425" s="57" t="str">
        <f>IF(OR(F425="Lead",J425="Lead"),"Lead",(IF(OR(OR(F425="",J425=""),AND(AND(NOT(F425="Lead"),J425="Galvanized Iron/Steel"),I425="")),"",IF(AND(OR(I425="Yes",I425="Don't Know"),J425="Galvanized Iron/Steel"),"Galvanized Requiring Replacement",IF(OR(F425="Unknown",J425="Unknown"),"Lead Status Unknown",IF(AND(F425="No System Owned Portion",J425="No Customer Owned Portion"),"","Non-Lead"))))))</f>
        <v>Non-Lead</v>
      </c>
      <c r="N425" t="s">
        <v>1110</v>
      </c>
    </row>
    <row r="426" spans="1:14" x14ac:dyDescent="0.25">
      <c r="A426">
        <v>2147</v>
      </c>
      <c r="B426" t="s">
        <v>413</v>
      </c>
      <c r="C426">
        <v>35.798479999999998</v>
      </c>
      <c r="D426">
        <v>-95.190394999999995</v>
      </c>
      <c r="E426" t="s">
        <v>93</v>
      </c>
      <c r="F426" t="s">
        <v>100</v>
      </c>
      <c r="G426" t="s">
        <v>111</v>
      </c>
      <c r="H426"/>
      <c r="I426" t="s">
        <v>93</v>
      </c>
      <c r="J426" t="s">
        <v>100</v>
      </c>
      <c r="K426" t="s">
        <v>111</v>
      </c>
      <c r="L426"/>
      <c r="M426" s="57" t="str">
        <f>IF(OR(F426="Lead",J426="Lead"),"Lead",(IF(OR(OR(F426="",J426=""),AND(AND(NOT(F426="Lead"),J426="Galvanized Iron/Steel"),I426="")),"",IF(AND(OR(I426="Yes",I426="Don't Know"),J426="Galvanized Iron/Steel"),"Galvanized Requiring Replacement",IF(OR(F426="Unknown",J426="Unknown"),"Lead Status Unknown",IF(AND(F426="No System Owned Portion",J426="No Customer Owned Portion"),"","Non-Lead"))))))</f>
        <v>Non-Lead</v>
      </c>
      <c r="N426" t="s">
        <v>1106</v>
      </c>
    </row>
    <row r="427" spans="1:14" x14ac:dyDescent="0.25">
      <c r="A427">
        <v>2150</v>
      </c>
      <c r="B427" t="s">
        <v>411</v>
      </c>
      <c r="C427">
        <v>35.560612999999996</v>
      </c>
      <c r="D427">
        <v>-95.135965999999996</v>
      </c>
      <c r="E427" t="s">
        <v>93</v>
      </c>
      <c r="F427" t="s">
        <v>97</v>
      </c>
      <c r="G427" t="s">
        <v>111</v>
      </c>
      <c r="H427"/>
      <c r="I427" t="s">
        <v>93</v>
      </c>
      <c r="J427" t="s">
        <v>97</v>
      </c>
      <c r="K427" t="s">
        <v>111</v>
      </c>
      <c r="L427"/>
      <c r="M427" s="57" t="str">
        <f>IF(OR(F427="Lead",J427="Lead"),"Lead",(IF(OR(OR(F427="",J427=""),AND(AND(NOT(F427="Lead"),J427="Galvanized Iron/Steel"),I427="")),"",IF(AND(OR(I427="Yes",I427="Don't Know"),J427="Galvanized Iron/Steel"),"Galvanized Requiring Replacement",IF(OR(F427="Unknown",J427="Unknown"),"Lead Status Unknown",IF(AND(F427="No System Owned Portion",J427="No Customer Owned Portion"),"","Non-Lead"))))))</f>
        <v>Non-Lead</v>
      </c>
      <c r="N427" t="s">
        <v>978</v>
      </c>
    </row>
    <row r="428" spans="1:14" x14ac:dyDescent="0.25">
      <c r="A428">
        <v>2160</v>
      </c>
      <c r="B428" t="s">
        <v>412</v>
      </c>
      <c r="C428">
        <v>35.798479999999998</v>
      </c>
      <c r="D428">
        <v>-95.190394999999995</v>
      </c>
      <c r="E428" t="s">
        <v>93</v>
      </c>
      <c r="F428" t="s">
        <v>100</v>
      </c>
      <c r="G428" t="s">
        <v>111</v>
      </c>
      <c r="H428"/>
      <c r="I428" t="s">
        <v>93</v>
      </c>
      <c r="J428" t="s">
        <v>100</v>
      </c>
      <c r="K428" t="s">
        <v>111</v>
      </c>
      <c r="L428"/>
      <c r="M428" s="56" t="str">
        <f>IF(OR(F428="Lead",J428="Lead"),"Lead",(IF(OR(OR(F428="",J428=""),AND(AND(NOT(F428="Lead"),J428="Galvanized Iron/Steel"),I428="")),"",IF(AND(OR(I428="Yes",I428="Don't Know"),J428="Galvanized Iron/Steel"),"Galvanized Requiring Replacement",IF(OR(F428="Unknown",J428="Unknown"),"Lead Status Unknown",IF(AND(F428="No System Owned Portion",J428="No Customer Owned Portion"),"","Non-Lead"))))))</f>
        <v>Non-Lead</v>
      </c>
      <c r="N428" t="s">
        <v>976</v>
      </c>
    </row>
    <row r="429" spans="1:14" x14ac:dyDescent="0.25">
      <c r="A429">
        <v>2170</v>
      </c>
      <c r="B429" t="s">
        <v>409</v>
      </c>
      <c r="C429">
        <v>35.798479999999998</v>
      </c>
      <c r="D429">
        <v>-95.190394999999995</v>
      </c>
      <c r="E429" t="s">
        <v>93</v>
      </c>
      <c r="F429" t="s">
        <v>100</v>
      </c>
      <c r="G429" t="s">
        <v>111</v>
      </c>
      <c r="H429"/>
      <c r="I429" t="s">
        <v>93</v>
      </c>
      <c r="J429" t="s">
        <v>100</v>
      </c>
      <c r="K429" t="s">
        <v>111</v>
      </c>
      <c r="L429"/>
      <c r="M429" s="57" t="str">
        <f>IF(OR(F429="Lead",J429="Lead"),"Lead",(IF(OR(OR(F429="",J429=""),AND(AND(NOT(F429="Lead"),J429="Galvanized Iron/Steel"),I429="")),"",IF(AND(OR(I429="Yes",I429="Don't Know"),J429="Galvanized Iron/Steel"),"Galvanized Requiring Replacement",IF(OR(F429="Unknown",J429="Unknown"),"Lead Status Unknown",IF(AND(F429="No System Owned Portion",J429="No Customer Owned Portion"),"","Non-Lead"))))))</f>
        <v>Non-Lead</v>
      </c>
      <c r="N429" t="s">
        <v>976</v>
      </c>
    </row>
    <row r="430" spans="1:14" x14ac:dyDescent="0.25">
      <c r="A430">
        <v>2175</v>
      </c>
      <c r="B430" t="s">
        <v>406</v>
      </c>
      <c r="C430">
        <v>35.798479999999998</v>
      </c>
      <c r="D430">
        <v>-95.190394999999995</v>
      </c>
      <c r="E430" t="s">
        <v>88</v>
      </c>
      <c r="F430" t="s">
        <v>100</v>
      </c>
      <c r="G430" t="s">
        <v>99</v>
      </c>
      <c r="H430" s="72">
        <v>40611</v>
      </c>
      <c r="I430" t="s">
        <v>88</v>
      </c>
      <c r="J430" t="s">
        <v>100</v>
      </c>
      <c r="K430" t="s">
        <v>99</v>
      </c>
      <c r="L430"/>
      <c r="M430" s="56" t="str">
        <f>IF(OR(F430="Lead",J430="Lead"),"Lead",(IF(OR(OR(F430="",J430=""),AND(AND(NOT(F430="Lead"),J430="Galvanized Iron/Steel"),I430="")),"",IF(AND(OR(I430="Yes",I430="Don't Know"),J430="Galvanized Iron/Steel"),"Galvanized Requiring Replacement",IF(OR(F430="Unknown",J430="Unknown"),"Lead Status Unknown",IF(AND(F430="No System Owned Portion",J430="No Customer Owned Portion"),"","Non-Lead"))))))</f>
        <v>Non-Lead</v>
      </c>
      <c r="N430" t="s">
        <v>1105</v>
      </c>
    </row>
    <row r="431" spans="1:14" x14ac:dyDescent="0.25">
      <c r="A431">
        <v>2180</v>
      </c>
      <c r="B431" t="s">
        <v>402</v>
      </c>
      <c r="C431">
        <v>35.798479999999998</v>
      </c>
      <c r="D431">
        <v>-95.190394999999995</v>
      </c>
      <c r="E431" t="s">
        <v>88</v>
      </c>
      <c r="F431" t="s">
        <v>100</v>
      </c>
      <c r="G431" t="s">
        <v>96</v>
      </c>
      <c r="H431"/>
      <c r="I431" t="s">
        <v>88</v>
      </c>
      <c r="J431" t="s">
        <v>100</v>
      </c>
      <c r="K431" t="s">
        <v>96</v>
      </c>
      <c r="L431"/>
      <c r="M431" s="56" t="str">
        <f>IF(OR(F431="Lead",J431="Lead"),"Lead",(IF(OR(OR(F431="",J431=""),AND(AND(NOT(F431="Lead"),J431="Galvanized Iron/Steel"),I431="")),"",IF(AND(OR(I431="Yes",I431="Don't Know"),J431="Galvanized Iron/Steel"),"Galvanized Requiring Replacement",IF(OR(F431="Unknown",J431="Unknown"),"Lead Status Unknown",IF(AND(F431="No System Owned Portion",J431="No Customer Owned Portion"),"","Non-Lead"))))))</f>
        <v>Non-Lead</v>
      </c>
      <c r="N431" t="s">
        <v>1102</v>
      </c>
    </row>
    <row r="432" spans="1:14" x14ac:dyDescent="0.25">
      <c r="A432">
        <v>2189</v>
      </c>
      <c r="B432" t="s">
        <v>400</v>
      </c>
      <c r="C432">
        <v>35.798479999999998</v>
      </c>
      <c r="D432">
        <v>-95.190394999999995</v>
      </c>
      <c r="E432" t="s">
        <v>88</v>
      </c>
      <c r="F432" t="s">
        <v>100</v>
      </c>
      <c r="G432" t="s">
        <v>99</v>
      </c>
      <c r="H432" s="72">
        <v>37330</v>
      </c>
      <c r="I432" t="s">
        <v>88</v>
      </c>
      <c r="J432" t="s">
        <v>100</v>
      </c>
      <c r="K432" t="s">
        <v>99</v>
      </c>
      <c r="L432"/>
      <c r="M432" s="57" t="str">
        <f>IF(OR(F432="Lead",J432="Lead"),"Lead",(IF(OR(OR(F432="",J432=""),AND(AND(NOT(F432="Lead"),J432="Galvanized Iron/Steel"),I432="")),"",IF(AND(OR(I432="Yes",I432="Don't Know"),J432="Galvanized Iron/Steel"),"Galvanized Requiring Replacement",IF(OR(F432="Unknown",J432="Unknown"),"Lead Status Unknown",IF(AND(F432="No System Owned Portion",J432="No Customer Owned Portion"),"","Non-Lead"))))))</f>
        <v>Non-Lead</v>
      </c>
      <c r="N432" t="s">
        <v>1101</v>
      </c>
    </row>
    <row r="433" spans="1:14" x14ac:dyDescent="0.25">
      <c r="A433">
        <v>2190</v>
      </c>
      <c r="B433" t="s">
        <v>400</v>
      </c>
      <c r="C433">
        <v>35.798479999999998</v>
      </c>
      <c r="D433">
        <v>-95.190394999999995</v>
      </c>
      <c r="E433" t="s">
        <v>93</v>
      </c>
      <c r="F433" t="s">
        <v>100</v>
      </c>
      <c r="G433" t="s">
        <v>111</v>
      </c>
      <c r="H433"/>
      <c r="I433" t="s">
        <v>93</v>
      </c>
      <c r="J433" t="s">
        <v>100</v>
      </c>
      <c r="K433" t="s">
        <v>111</v>
      </c>
      <c r="L433"/>
      <c r="M433" s="56" t="str">
        <f>IF(OR(F433="Lead",J433="Lead"),"Lead",(IF(OR(OR(F433="",J433=""),AND(AND(NOT(F433="Lead"),J433="Galvanized Iron/Steel"),I433="")),"",IF(AND(OR(I433="Yes",I433="Don't Know"),J433="Galvanized Iron/Steel"),"Galvanized Requiring Replacement",IF(OR(F433="Unknown",J433="Unknown"),"Lead Status Unknown",IF(AND(F433="No System Owned Portion",J433="No Customer Owned Portion"),"","Non-Lead"))))))</f>
        <v>Non-Lead</v>
      </c>
      <c r="N433" t="s">
        <v>976</v>
      </c>
    </row>
    <row r="434" spans="1:14" x14ac:dyDescent="0.25">
      <c r="A434">
        <v>2191</v>
      </c>
      <c r="B434" t="s">
        <v>397</v>
      </c>
      <c r="C434">
        <v>35.798479999999998</v>
      </c>
      <c r="D434">
        <v>-95.190394999999995</v>
      </c>
      <c r="E434" t="s">
        <v>88</v>
      </c>
      <c r="F434" t="s">
        <v>100</v>
      </c>
      <c r="G434" t="s">
        <v>99</v>
      </c>
      <c r="H434" s="72">
        <v>45170</v>
      </c>
      <c r="I434" t="s">
        <v>88</v>
      </c>
      <c r="J434" t="s">
        <v>100</v>
      </c>
      <c r="K434" t="s">
        <v>99</v>
      </c>
      <c r="L434"/>
      <c r="M434" s="56" t="str">
        <f>IF(OR(F434="Lead",J434="Lead"),"Lead",(IF(OR(OR(F434="",J434=""),AND(AND(NOT(F434="Lead"),J434="Galvanized Iron/Steel"),I434="")),"",IF(AND(OR(I434="Yes",I434="Don't Know"),J434="Galvanized Iron/Steel"),"Galvanized Requiring Replacement",IF(OR(F434="Unknown",J434="Unknown"),"Lead Status Unknown",IF(AND(F434="No System Owned Portion",J434="No Customer Owned Portion"),"","Non-Lead"))))))</f>
        <v>Non-Lead</v>
      </c>
      <c r="N434" t="s">
        <v>1099</v>
      </c>
    </row>
    <row r="435" spans="1:14" x14ac:dyDescent="0.25">
      <c r="A435">
        <v>2192</v>
      </c>
      <c r="B435" t="s">
        <v>394</v>
      </c>
      <c r="C435">
        <v>35.529316999999999</v>
      </c>
      <c r="D435">
        <v>-95.117211999999995</v>
      </c>
      <c r="E435" t="s">
        <v>93</v>
      </c>
      <c r="F435" t="s">
        <v>100</v>
      </c>
      <c r="G435" t="s">
        <v>111</v>
      </c>
      <c r="H435"/>
      <c r="I435" t="s">
        <v>93</v>
      </c>
      <c r="J435" t="s">
        <v>100</v>
      </c>
      <c r="K435" t="s">
        <v>111</v>
      </c>
      <c r="L435"/>
      <c r="M435" s="57" t="str">
        <f>IF(OR(F435="Lead",J435="Lead"),"Lead",(IF(OR(OR(F435="",J435=""),AND(AND(NOT(F435="Lead"),J435="Galvanized Iron/Steel"),I435="")),"",IF(AND(OR(I435="Yes",I435="Don't Know"),J435="Galvanized Iron/Steel"),"Galvanized Requiring Replacement",IF(OR(F435="Unknown",J435="Unknown"),"Lead Status Unknown",IF(AND(F435="No System Owned Portion",J435="No Customer Owned Portion"),"","Non-Lead"))))))</f>
        <v>Non-Lead</v>
      </c>
      <c r="N435" t="s">
        <v>976</v>
      </c>
    </row>
    <row r="436" spans="1:14" x14ac:dyDescent="0.25">
      <c r="A436">
        <v>2194</v>
      </c>
      <c r="B436" t="s">
        <v>379</v>
      </c>
      <c r="C436">
        <v>35.798479999999998</v>
      </c>
      <c r="D436">
        <v>-95.190394999999995</v>
      </c>
      <c r="E436" t="s">
        <v>88</v>
      </c>
      <c r="F436" t="s">
        <v>100</v>
      </c>
      <c r="G436" t="s">
        <v>99</v>
      </c>
      <c r="H436" s="72">
        <v>35067</v>
      </c>
      <c r="I436" t="s">
        <v>93</v>
      </c>
      <c r="J436" t="s">
        <v>100</v>
      </c>
      <c r="K436" t="s">
        <v>111</v>
      </c>
      <c r="L436"/>
      <c r="M436" s="56" t="str">
        <f>IF(OR(F436="Lead",J436="Lead"),"Lead",(IF(OR(OR(F436="",J436=""),AND(AND(NOT(F436="Lead"),J436="Galvanized Iron/Steel"),I436="")),"",IF(AND(OR(I436="Yes",I436="Don't Know"),J436="Galvanized Iron/Steel"),"Galvanized Requiring Replacement",IF(OR(F436="Unknown",J436="Unknown"),"Lead Status Unknown",IF(AND(F436="No System Owned Portion",J436="No Customer Owned Portion"),"","Non-Lead"))))))</f>
        <v>Non-Lead</v>
      </c>
      <c r="N436" t="s">
        <v>1089</v>
      </c>
    </row>
    <row r="437" spans="1:14" x14ac:dyDescent="0.25">
      <c r="A437">
        <v>2196</v>
      </c>
      <c r="B437" t="s">
        <v>387</v>
      </c>
      <c r="C437">
        <v>35.798479999999998</v>
      </c>
      <c r="D437">
        <v>-95.190394999999995</v>
      </c>
      <c r="E437" t="s">
        <v>88</v>
      </c>
      <c r="F437" t="s">
        <v>100</v>
      </c>
      <c r="G437" t="s">
        <v>99</v>
      </c>
      <c r="H437" s="72">
        <v>37118</v>
      </c>
      <c r="I437" t="s">
        <v>88</v>
      </c>
      <c r="J437" t="s">
        <v>100</v>
      </c>
      <c r="K437" t="s">
        <v>99</v>
      </c>
      <c r="L437"/>
      <c r="M437" s="56" t="str">
        <f>IF(OR(F437="Lead",J437="Lead"),"Lead",(IF(OR(OR(F437="",J437=""),AND(AND(NOT(F437="Lead"),J437="Galvanized Iron/Steel"),I437="")),"",IF(AND(OR(I437="Yes",I437="Don't Know"),J437="Galvanized Iron/Steel"),"Galvanized Requiring Replacement",IF(OR(F437="Unknown",J437="Unknown"),"Lead Status Unknown",IF(AND(F437="No System Owned Portion",J437="No Customer Owned Portion"),"","Non-Lead"))))))</f>
        <v>Non-Lead</v>
      </c>
      <c r="N437" t="s">
        <v>1094</v>
      </c>
    </row>
    <row r="438" spans="1:14" x14ac:dyDescent="0.25">
      <c r="A438">
        <v>2198</v>
      </c>
      <c r="B438" t="s">
        <v>1310</v>
      </c>
      <c r="C438">
        <v>35.297310000000003</v>
      </c>
      <c r="D438">
        <v>-95.228903000000003</v>
      </c>
      <c r="E438" t="s">
        <v>88</v>
      </c>
      <c r="F438" t="s">
        <v>100</v>
      </c>
      <c r="G438" t="s">
        <v>99</v>
      </c>
      <c r="H438" s="72">
        <v>46037</v>
      </c>
      <c r="I438" t="s">
        <v>88</v>
      </c>
      <c r="J438" t="s">
        <v>100</v>
      </c>
      <c r="K438" t="s">
        <v>96</v>
      </c>
      <c r="L438" s="72">
        <v>46037</v>
      </c>
      <c r="M438" s="57" t="str">
        <f>IF(OR(F438="Lead",J438="Lead"),"Lead",(IF(OR(OR(F438="",J438=""),AND(AND(NOT(F438="Lead"),J438="Galvanized Iron/Steel"),I438="")),"",IF(AND(OR(I438="Yes",I438="Don't Know"),J438="Galvanized Iron/Steel"),"Galvanized Requiring Replacement",IF(OR(F438="Unknown",J438="Unknown"),"Lead Status Unknown",IF(AND(F438="No System Owned Portion",J438="No Customer Owned Portion"),"","Non-Lead"))))))</f>
        <v>Non-Lead</v>
      </c>
      <c r="N438" t="s">
        <v>1302</v>
      </c>
    </row>
    <row r="439" spans="1:14" x14ac:dyDescent="0.25">
      <c r="A439">
        <v>2200</v>
      </c>
      <c r="B439" t="s">
        <v>401</v>
      </c>
      <c r="C439">
        <v>35.798479999999998</v>
      </c>
      <c r="D439">
        <v>-95.190394999999995</v>
      </c>
      <c r="E439" t="s">
        <v>93</v>
      </c>
      <c r="F439" t="s">
        <v>100</v>
      </c>
      <c r="G439" t="s">
        <v>111</v>
      </c>
      <c r="H439"/>
      <c r="I439" t="s">
        <v>93</v>
      </c>
      <c r="J439" t="s">
        <v>100</v>
      </c>
      <c r="K439" t="s">
        <v>111</v>
      </c>
      <c r="L439"/>
      <c r="M439" s="57" t="str">
        <f>IF(OR(F439="Lead",J439="Lead"),"Lead",(IF(OR(OR(F439="",J439=""),AND(AND(NOT(F439="Lead"),J439="Galvanized Iron/Steel"),I439="")),"",IF(AND(OR(I439="Yes",I439="Don't Know"),J439="Galvanized Iron/Steel"),"Galvanized Requiring Replacement",IF(OR(F439="Unknown",J439="Unknown"),"Lead Status Unknown",IF(AND(F439="No System Owned Portion",J439="No Customer Owned Portion"),"","Non-Lead"))))))</f>
        <v>Non-Lead</v>
      </c>
      <c r="N439" t="s">
        <v>976</v>
      </c>
    </row>
    <row r="440" spans="1:14" x14ac:dyDescent="0.25">
      <c r="A440">
        <v>2210</v>
      </c>
      <c r="B440" t="s">
        <v>403</v>
      </c>
      <c r="C440">
        <v>35.798479999999998</v>
      </c>
      <c r="D440">
        <v>-95.190394999999995</v>
      </c>
      <c r="E440" t="s">
        <v>88</v>
      </c>
      <c r="F440" t="s">
        <v>100</v>
      </c>
      <c r="G440" t="s">
        <v>96</v>
      </c>
      <c r="H440"/>
      <c r="I440" t="s">
        <v>88</v>
      </c>
      <c r="J440" t="s">
        <v>100</v>
      </c>
      <c r="K440" t="s">
        <v>96</v>
      </c>
      <c r="L440"/>
      <c r="M440" s="57" t="str">
        <f>IF(OR(F440="Lead",J440="Lead"),"Lead",(IF(OR(OR(F440="",J440=""),AND(AND(NOT(F440="Lead"),J440="Galvanized Iron/Steel"),I440="")),"",IF(AND(OR(I440="Yes",I440="Don't Know"),J440="Galvanized Iron/Steel"),"Galvanized Requiring Replacement",IF(OR(F440="Unknown",J440="Unknown"),"Lead Status Unknown",IF(AND(F440="No System Owned Portion",J440="No Customer Owned Portion"),"","Non-Lead"))))))</f>
        <v>Non-Lead</v>
      </c>
      <c r="N440" t="s">
        <v>1103</v>
      </c>
    </row>
    <row r="441" spans="1:14" x14ac:dyDescent="0.25">
      <c r="A441">
        <v>2220</v>
      </c>
      <c r="B441" t="s">
        <v>407</v>
      </c>
      <c r="C441">
        <v>35.798479999999998</v>
      </c>
      <c r="D441">
        <v>-95.190394999999995</v>
      </c>
      <c r="E441" t="s">
        <v>93</v>
      </c>
      <c r="F441" t="s">
        <v>100</v>
      </c>
      <c r="G441" t="s">
        <v>111</v>
      </c>
      <c r="H441"/>
      <c r="I441" t="s">
        <v>93</v>
      </c>
      <c r="J441" t="s">
        <v>100</v>
      </c>
      <c r="K441" t="s">
        <v>111</v>
      </c>
      <c r="L441"/>
      <c r="M441" s="57" t="str">
        <f>IF(OR(F441="Lead",J441="Lead"),"Lead",(IF(OR(OR(F441="",J441=""),AND(AND(NOT(F441="Lead"),J441="Galvanized Iron/Steel"),I441="")),"",IF(AND(OR(I441="Yes",I441="Don't Know"),J441="Galvanized Iron/Steel"),"Galvanized Requiring Replacement",IF(OR(F441="Unknown",J441="Unknown"),"Lead Status Unknown",IF(AND(F441="No System Owned Portion",J441="No Customer Owned Portion"),"","Non-Lead"))))))</f>
        <v>Non-Lead</v>
      </c>
      <c r="N441" t="s">
        <v>976</v>
      </c>
    </row>
    <row r="442" spans="1:14" x14ac:dyDescent="0.25">
      <c r="A442">
        <v>2225</v>
      </c>
      <c r="B442" t="s">
        <v>404</v>
      </c>
      <c r="C442">
        <v>35.798479999999998</v>
      </c>
      <c r="D442">
        <v>-95.190394999999995</v>
      </c>
      <c r="E442" t="s">
        <v>88</v>
      </c>
      <c r="F442" t="s">
        <v>100</v>
      </c>
      <c r="G442" t="s">
        <v>99</v>
      </c>
      <c r="H442" s="72">
        <v>41956</v>
      </c>
      <c r="I442" t="s">
        <v>88</v>
      </c>
      <c r="J442" t="s">
        <v>100</v>
      </c>
      <c r="K442" t="s">
        <v>99</v>
      </c>
      <c r="L442"/>
      <c r="M442" s="56" t="str">
        <f>IF(OR(F442="Lead",J442="Lead"),"Lead",(IF(OR(OR(F442="",J442=""),AND(AND(NOT(F442="Lead"),J442="Galvanized Iron/Steel"),I442="")),"",IF(AND(OR(I442="Yes",I442="Don't Know"),J442="Galvanized Iron/Steel"),"Galvanized Requiring Replacement",IF(OR(F442="Unknown",J442="Unknown"),"Lead Status Unknown",IF(AND(F442="No System Owned Portion",J442="No Customer Owned Portion"),"","Non-Lead"))))))</f>
        <v>Non-Lead</v>
      </c>
      <c r="N442" t="s">
        <v>1104</v>
      </c>
    </row>
    <row r="443" spans="1:14" x14ac:dyDescent="0.25">
      <c r="A443">
        <v>2230</v>
      </c>
      <c r="B443" t="s">
        <v>408</v>
      </c>
      <c r="C443">
        <v>35.798479999999998</v>
      </c>
      <c r="D443">
        <v>-95.190394999999995</v>
      </c>
      <c r="E443" t="s">
        <v>93</v>
      </c>
      <c r="F443" t="s">
        <v>100</v>
      </c>
      <c r="G443" t="s">
        <v>111</v>
      </c>
      <c r="H443"/>
      <c r="I443" t="s">
        <v>93</v>
      </c>
      <c r="J443" t="s">
        <v>100</v>
      </c>
      <c r="K443" t="s">
        <v>111</v>
      </c>
      <c r="L443"/>
      <c r="M443" s="56" t="str">
        <f>IF(OR(F443="Lead",J443="Lead"),"Lead",(IF(OR(OR(F443="",J443=""),AND(AND(NOT(F443="Lead"),J443="Galvanized Iron/Steel"),I443="")),"",IF(AND(OR(I443="Yes",I443="Don't Know"),J443="Galvanized Iron/Steel"),"Galvanized Requiring Replacement",IF(OR(F443="Unknown",J443="Unknown"),"Lead Status Unknown",IF(AND(F443="No System Owned Portion",J443="No Customer Owned Portion"),"","Non-Lead"))))))</f>
        <v>Non-Lead</v>
      </c>
      <c r="N443" t="s">
        <v>976</v>
      </c>
    </row>
    <row r="444" spans="1:14" x14ac:dyDescent="0.25">
      <c r="A444">
        <v>2240</v>
      </c>
      <c r="B444" t="s">
        <v>410</v>
      </c>
      <c r="C444">
        <v>35.798479999999998</v>
      </c>
      <c r="D444">
        <v>-95.190394999999995</v>
      </c>
      <c r="E444" t="s">
        <v>93</v>
      </c>
      <c r="F444" t="s">
        <v>100</v>
      </c>
      <c r="G444" t="s">
        <v>111</v>
      </c>
      <c r="H444"/>
      <c r="I444" t="s">
        <v>93</v>
      </c>
      <c r="J444" t="s">
        <v>100</v>
      </c>
      <c r="K444" t="s">
        <v>111</v>
      </c>
      <c r="L444"/>
      <c r="M444" s="56" t="str">
        <f>IF(OR(F444="Lead",J444="Lead"),"Lead",(IF(OR(OR(F444="",J444=""),AND(AND(NOT(F444="Lead"),J444="Galvanized Iron/Steel"),I444="")),"",IF(AND(OR(I444="Yes",I444="Don't Know"),J444="Galvanized Iron/Steel"),"Galvanized Requiring Replacement",IF(OR(F444="Unknown",J444="Unknown"),"Lead Status Unknown",IF(AND(F444="No System Owned Portion",J444="No Customer Owned Portion"),"","Non-Lead"))))))</f>
        <v>Non-Lead</v>
      </c>
      <c r="N444" t="s">
        <v>976</v>
      </c>
    </row>
    <row r="445" spans="1:14" x14ac:dyDescent="0.25">
      <c r="A445">
        <v>2250</v>
      </c>
      <c r="B445" t="s">
        <v>415</v>
      </c>
      <c r="C445">
        <v>35.561039000000001</v>
      </c>
      <c r="D445">
        <v>-95.136315999999994</v>
      </c>
      <c r="E445" t="s">
        <v>93</v>
      </c>
      <c r="F445" t="s">
        <v>97</v>
      </c>
      <c r="G445" t="s">
        <v>111</v>
      </c>
      <c r="H445"/>
      <c r="I445" t="s">
        <v>93</v>
      </c>
      <c r="J445" t="s">
        <v>97</v>
      </c>
      <c r="K445" t="s">
        <v>111</v>
      </c>
      <c r="L445"/>
      <c r="M445" s="57" t="str">
        <f>IF(OR(F445="Lead",J445="Lead"),"Lead",(IF(OR(OR(F445="",J445=""),AND(AND(NOT(F445="Lead"),J445="Galvanized Iron/Steel"),I445="")),"",IF(AND(OR(I445="Yes",I445="Don't Know"),J445="Galvanized Iron/Steel"),"Galvanized Requiring Replacement",IF(OR(F445="Unknown",J445="Unknown"),"Lead Status Unknown",IF(AND(F445="No System Owned Portion",J445="No Customer Owned Portion"),"","Non-Lead"))))))</f>
        <v>Non-Lead</v>
      </c>
      <c r="N445" t="s">
        <v>978</v>
      </c>
    </row>
    <row r="446" spans="1:14" x14ac:dyDescent="0.25">
      <c r="A446">
        <v>2260</v>
      </c>
      <c r="B446" t="s">
        <v>421</v>
      </c>
      <c r="C446">
        <v>35.532577000000003</v>
      </c>
      <c r="D446">
        <v>-95.109915999999998</v>
      </c>
      <c r="E446" t="s">
        <v>93</v>
      </c>
      <c r="F446" t="s">
        <v>100</v>
      </c>
      <c r="G446" t="s">
        <v>111</v>
      </c>
      <c r="H446"/>
      <c r="I446" t="s">
        <v>93</v>
      </c>
      <c r="J446" t="s">
        <v>100</v>
      </c>
      <c r="K446" t="s">
        <v>111</v>
      </c>
      <c r="L446"/>
      <c r="M446" s="57" t="str">
        <f>IF(OR(F446="Lead",J446="Lead"),"Lead",(IF(OR(OR(F446="",J446=""),AND(AND(NOT(F446="Lead"),J446="Galvanized Iron/Steel"),I446="")),"",IF(AND(OR(I446="Yes",I446="Don't Know"),J446="Galvanized Iron/Steel"),"Galvanized Requiring Replacement",IF(OR(F446="Unknown",J446="Unknown"),"Lead Status Unknown",IF(AND(F446="No System Owned Portion",J446="No Customer Owned Portion"),"","Non-Lead"))))))</f>
        <v>Non-Lead</v>
      </c>
      <c r="N446" t="s">
        <v>976</v>
      </c>
    </row>
    <row r="447" spans="1:14" x14ac:dyDescent="0.25">
      <c r="A447">
        <v>2270</v>
      </c>
      <c r="B447" t="s">
        <v>416</v>
      </c>
      <c r="C447">
        <v>35.532577000000003</v>
      </c>
      <c r="D447">
        <v>-95.109915999999998</v>
      </c>
      <c r="E447" t="s">
        <v>93</v>
      </c>
      <c r="F447" t="s">
        <v>100</v>
      </c>
      <c r="G447" t="s">
        <v>111</v>
      </c>
      <c r="H447"/>
      <c r="I447" t="s">
        <v>93</v>
      </c>
      <c r="J447" t="s">
        <v>100</v>
      </c>
      <c r="K447" t="s">
        <v>111</v>
      </c>
      <c r="L447"/>
      <c r="M447" s="56" t="str">
        <f>IF(OR(F447="Lead",J447="Lead"),"Lead",(IF(OR(OR(F447="",J447=""),AND(AND(NOT(F447="Lead"),J447="Galvanized Iron/Steel"),I447="")),"",IF(AND(OR(I447="Yes",I447="Don't Know"),J447="Galvanized Iron/Steel"),"Galvanized Requiring Replacement",IF(OR(F447="Unknown",J447="Unknown"),"Lead Status Unknown",IF(AND(F447="No System Owned Portion",J447="No Customer Owned Portion"),"","Non-Lead"))))))</f>
        <v>Non-Lead</v>
      </c>
      <c r="N447" t="s">
        <v>976</v>
      </c>
    </row>
    <row r="448" spans="1:14" x14ac:dyDescent="0.25">
      <c r="A448">
        <v>2280</v>
      </c>
      <c r="B448" t="s">
        <v>420</v>
      </c>
      <c r="C448">
        <v>35.798479999999998</v>
      </c>
      <c r="D448">
        <v>-95.190394999999995</v>
      </c>
      <c r="E448" t="s">
        <v>93</v>
      </c>
      <c r="F448" t="s">
        <v>100</v>
      </c>
      <c r="G448" t="s">
        <v>111</v>
      </c>
      <c r="H448"/>
      <c r="I448" t="s">
        <v>93</v>
      </c>
      <c r="J448" t="s">
        <v>100</v>
      </c>
      <c r="K448" t="s">
        <v>111</v>
      </c>
      <c r="L448"/>
      <c r="M448" s="56" t="str">
        <f>IF(OR(F448="Lead",J448="Lead"),"Lead",(IF(OR(OR(F448="",J448=""),AND(AND(NOT(F448="Lead"),J448="Galvanized Iron/Steel"),I448="")),"",IF(AND(OR(I448="Yes",I448="Don't Know"),J448="Galvanized Iron/Steel"),"Galvanized Requiring Replacement",IF(OR(F448="Unknown",J448="Unknown"),"Lead Status Unknown",IF(AND(F448="No System Owned Portion",J448="No Customer Owned Portion"),"","Non-Lead"))))))</f>
        <v>Non-Lead</v>
      </c>
      <c r="N448" t="s">
        <v>976</v>
      </c>
    </row>
    <row r="449" spans="1:14" x14ac:dyDescent="0.25">
      <c r="A449">
        <v>2282</v>
      </c>
      <c r="B449" t="s">
        <v>426</v>
      </c>
      <c r="C449">
        <v>35.798479999999998</v>
      </c>
      <c r="D449">
        <v>-95.190394999999995</v>
      </c>
      <c r="E449" t="s">
        <v>88</v>
      </c>
      <c r="F449" t="s">
        <v>100</v>
      </c>
      <c r="G449" t="s">
        <v>99</v>
      </c>
      <c r="H449" s="72">
        <v>36598</v>
      </c>
      <c r="I449" t="s">
        <v>88</v>
      </c>
      <c r="J449" t="s">
        <v>100</v>
      </c>
      <c r="K449" t="s">
        <v>99</v>
      </c>
      <c r="L449"/>
      <c r="M449" s="57" t="str">
        <f>IF(OR(F449="Lead",J449="Lead"),"Lead",(IF(OR(OR(F449="",J449=""),AND(AND(NOT(F449="Lead"),J449="Galvanized Iron/Steel"),I449="")),"",IF(AND(OR(I449="Yes",I449="Don't Know"),J449="Galvanized Iron/Steel"),"Galvanized Requiring Replacement",IF(OR(F449="Unknown",J449="Unknown"),"Lead Status Unknown",IF(AND(F449="No System Owned Portion",J449="No Customer Owned Portion"),"","Non-Lead"))))))</f>
        <v>Non-Lead</v>
      </c>
      <c r="N449" t="s">
        <v>1114</v>
      </c>
    </row>
    <row r="450" spans="1:14" x14ac:dyDescent="0.25">
      <c r="A450">
        <v>2300</v>
      </c>
      <c r="B450" t="s">
        <v>429</v>
      </c>
      <c r="C450">
        <v>35.798479999999998</v>
      </c>
      <c r="D450">
        <v>-95.190394999999995</v>
      </c>
      <c r="E450" t="s">
        <v>93</v>
      </c>
      <c r="F450" t="s">
        <v>100</v>
      </c>
      <c r="G450" t="s">
        <v>111</v>
      </c>
      <c r="H450"/>
      <c r="I450" t="s">
        <v>93</v>
      </c>
      <c r="J450" t="s">
        <v>100</v>
      </c>
      <c r="K450" t="s">
        <v>111</v>
      </c>
      <c r="L450"/>
      <c r="M450" s="56" t="str">
        <f>IF(OR(F450="Lead",J450="Lead"),"Lead",(IF(OR(OR(F450="",J450=""),AND(AND(NOT(F450="Lead"),J450="Galvanized Iron/Steel"),I450="")),"",IF(AND(OR(I450="Yes",I450="Don't Know"),J450="Galvanized Iron/Steel"),"Galvanized Requiring Replacement",IF(OR(F450="Unknown",J450="Unknown"),"Lead Status Unknown",IF(AND(F450="No System Owned Portion",J450="No Customer Owned Portion"),"","Non-Lead"))))))</f>
        <v>Non-Lead</v>
      </c>
      <c r="N450" t="s">
        <v>1117</v>
      </c>
    </row>
    <row r="451" spans="1:14" x14ac:dyDescent="0.25">
      <c r="A451">
        <v>2310</v>
      </c>
      <c r="B451" t="s">
        <v>433</v>
      </c>
      <c r="C451">
        <v>35.798479999999998</v>
      </c>
      <c r="D451">
        <v>-95.190394999999995</v>
      </c>
      <c r="E451" t="s">
        <v>93</v>
      </c>
      <c r="F451" t="s">
        <v>100</v>
      </c>
      <c r="G451" t="s">
        <v>111</v>
      </c>
      <c r="H451"/>
      <c r="I451" t="s">
        <v>93</v>
      </c>
      <c r="J451" t="s">
        <v>100</v>
      </c>
      <c r="K451" t="s">
        <v>111</v>
      </c>
      <c r="L451"/>
      <c r="M451" s="56" t="str">
        <f>IF(OR(F451="Lead",J451="Lead"),"Lead",(IF(OR(OR(F451="",J451=""),AND(AND(NOT(F451="Lead"),J451="Galvanized Iron/Steel"),I451="")),"",IF(AND(OR(I451="Yes",I451="Don't Know"),J451="Galvanized Iron/Steel"),"Galvanized Requiring Replacement",IF(OR(F451="Unknown",J451="Unknown"),"Lead Status Unknown",IF(AND(F451="No System Owned Portion",J451="No Customer Owned Portion"),"","Non-Lead"))))))</f>
        <v>Non-Lead</v>
      </c>
      <c r="N451" t="s">
        <v>976</v>
      </c>
    </row>
    <row r="452" spans="1:14" x14ac:dyDescent="0.25">
      <c r="A452">
        <v>2320</v>
      </c>
      <c r="B452" t="s">
        <v>422</v>
      </c>
      <c r="C452">
        <v>35.532577000000003</v>
      </c>
      <c r="D452">
        <v>-95.109915999999998</v>
      </c>
      <c r="E452" t="s">
        <v>93</v>
      </c>
      <c r="F452" t="s">
        <v>100</v>
      </c>
      <c r="G452" t="s">
        <v>111</v>
      </c>
      <c r="H452"/>
      <c r="I452" t="s">
        <v>93</v>
      </c>
      <c r="J452" t="s">
        <v>100</v>
      </c>
      <c r="K452" t="s">
        <v>111</v>
      </c>
      <c r="L452"/>
      <c r="M452" s="56" t="str">
        <f>IF(OR(F452="Lead",J452="Lead"),"Lead",(IF(OR(OR(F452="",J452=""),AND(AND(NOT(F452="Lead"),J452="Galvanized Iron/Steel"),I452="")),"",IF(AND(OR(I452="Yes",I452="Don't Know"),J452="Galvanized Iron/Steel"),"Galvanized Requiring Replacement",IF(OR(F452="Unknown",J452="Unknown"),"Lead Status Unknown",IF(AND(F452="No System Owned Portion",J452="No Customer Owned Portion"),"","Non-Lead"))))))</f>
        <v>Non-Lead</v>
      </c>
      <c r="N452" t="s">
        <v>976</v>
      </c>
    </row>
    <row r="453" spans="1:14" x14ac:dyDescent="0.25">
      <c r="A453">
        <v>2322</v>
      </c>
      <c r="B453" t="s">
        <v>422</v>
      </c>
      <c r="C453">
        <v>35.532577000000003</v>
      </c>
      <c r="D453">
        <v>-95.109915999999998</v>
      </c>
      <c r="E453" t="s">
        <v>88</v>
      </c>
      <c r="F453" t="s">
        <v>100</v>
      </c>
      <c r="G453" t="s">
        <v>99</v>
      </c>
      <c r="H453" s="72">
        <v>37854</v>
      </c>
      <c r="I453" t="s">
        <v>93</v>
      </c>
      <c r="J453" t="s">
        <v>100</v>
      </c>
      <c r="K453" t="s">
        <v>111</v>
      </c>
      <c r="L453"/>
      <c r="M453" s="57" t="str">
        <f>IF(OR(F453="Lead",J453="Lead"),"Lead",(IF(OR(OR(F453="",J453=""),AND(AND(NOT(F453="Lead"),J453="Galvanized Iron/Steel"),I453="")),"",IF(AND(OR(I453="Yes",I453="Don't Know"),J453="Galvanized Iron/Steel"),"Galvanized Requiring Replacement",IF(OR(F453="Unknown",J453="Unknown"),"Lead Status Unknown",IF(AND(F453="No System Owned Portion",J453="No Customer Owned Portion"),"","Non-Lead"))))))</f>
        <v>Non-Lead</v>
      </c>
      <c r="N453" t="s">
        <v>1111</v>
      </c>
    </row>
    <row r="454" spans="1:14" x14ac:dyDescent="0.25">
      <c r="A454">
        <v>2323</v>
      </c>
      <c r="B454" t="s">
        <v>432</v>
      </c>
      <c r="C454">
        <v>35.532577000000003</v>
      </c>
      <c r="D454">
        <v>-95.109915999999998</v>
      </c>
      <c r="E454" t="s">
        <v>88</v>
      </c>
      <c r="F454" t="s">
        <v>100</v>
      </c>
      <c r="G454" t="s">
        <v>96</v>
      </c>
      <c r="H454"/>
      <c r="I454" t="s">
        <v>88</v>
      </c>
      <c r="J454" t="s">
        <v>100</v>
      </c>
      <c r="K454" t="s">
        <v>96</v>
      </c>
      <c r="L454" s="72">
        <v>44652</v>
      </c>
      <c r="M454" s="57" t="str">
        <f>IF(OR(F454="Lead",J454="Lead"),"Lead",(IF(OR(OR(F454="",J454=""),AND(AND(NOT(F454="Lead"),J454="Galvanized Iron/Steel"),I454="")),"",IF(AND(OR(I454="Yes",I454="Don't Know"),J454="Galvanized Iron/Steel"),"Galvanized Requiring Replacement",IF(OR(F454="Unknown",J454="Unknown"),"Lead Status Unknown",IF(AND(F454="No System Owned Portion",J454="No Customer Owned Portion"),"","Non-Lead"))))))</f>
        <v>Non-Lead</v>
      </c>
      <c r="N454" t="s">
        <v>1119</v>
      </c>
    </row>
    <row r="455" spans="1:14" x14ac:dyDescent="0.25">
      <c r="A455">
        <v>2324</v>
      </c>
      <c r="B455" t="s">
        <v>398</v>
      </c>
      <c r="C455">
        <v>35.532577000000003</v>
      </c>
      <c r="D455">
        <v>-95.109915999999998</v>
      </c>
      <c r="E455" t="s">
        <v>88</v>
      </c>
      <c r="F455" t="s">
        <v>100</v>
      </c>
      <c r="G455" t="s">
        <v>99</v>
      </c>
      <c r="H455" s="72">
        <v>43742</v>
      </c>
      <c r="I455" t="s">
        <v>88</v>
      </c>
      <c r="J455" t="s">
        <v>100</v>
      </c>
      <c r="K455" t="s">
        <v>99</v>
      </c>
      <c r="L455"/>
      <c r="M455" s="57" t="str">
        <f>IF(OR(F455="Lead",J455="Lead"),"Lead",(IF(OR(OR(F455="",J455=""),AND(AND(NOT(F455="Lead"),J455="Galvanized Iron/Steel"),I455="")),"",IF(AND(OR(I455="Yes",I455="Don't Know"),J455="Galvanized Iron/Steel"),"Galvanized Requiring Replacement",IF(OR(F455="Unknown",J455="Unknown"),"Lead Status Unknown",IF(AND(F455="No System Owned Portion",J455="No Customer Owned Portion"),"","Non-Lead"))))))</f>
        <v>Non-Lead</v>
      </c>
      <c r="N455" t="s">
        <v>1100</v>
      </c>
    </row>
    <row r="456" spans="1:14" x14ac:dyDescent="0.25">
      <c r="A456">
        <v>2325</v>
      </c>
      <c r="B456" t="s">
        <v>1306</v>
      </c>
      <c r="C456">
        <v>35.532577000000003</v>
      </c>
      <c r="D456">
        <v>-95.109915999999998</v>
      </c>
      <c r="E456" t="s">
        <v>88</v>
      </c>
      <c r="F456" t="s">
        <v>97</v>
      </c>
      <c r="G456" t="s">
        <v>99</v>
      </c>
      <c r="H456" s="72">
        <v>45642</v>
      </c>
      <c r="I456" t="s">
        <v>88</v>
      </c>
      <c r="J456" t="s">
        <v>100</v>
      </c>
      <c r="K456" t="s">
        <v>99</v>
      </c>
      <c r="L456" s="72">
        <v>45642</v>
      </c>
      <c r="M456" s="57" t="str">
        <f>IF(OR(F456="Lead",J456="Lead"),"Lead",(IF(OR(OR(F456="",J456=""),AND(AND(NOT(F456="Lead"),J456="Galvanized Iron/Steel"),I456="")),"",IF(AND(OR(I456="Yes",I456="Don't Know"),J456="Galvanized Iron/Steel"),"Galvanized Requiring Replacement",IF(OR(F456="Unknown",J456="Unknown"),"Lead Status Unknown",IF(AND(F456="No System Owned Portion",J456="No Customer Owned Portion"),"","Non-Lead"))))))</f>
        <v>Non-Lead</v>
      </c>
      <c r="N456"/>
    </row>
    <row r="457" spans="1:14" x14ac:dyDescent="0.25">
      <c r="A457">
        <v>2326</v>
      </c>
      <c r="B457" t="s">
        <v>385</v>
      </c>
      <c r="C457">
        <v>35.572274999999998</v>
      </c>
      <c r="D457">
        <v>-95.304789999999997</v>
      </c>
      <c r="E457" t="s">
        <v>93</v>
      </c>
      <c r="F457" t="s">
        <v>97</v>
      </c>
      <c r="G457" t="s">
        <v>111</v>
      </c>
      <c r="H457"/>
      <c r="I457" t="s">
        <v>93</v>
      </c>
      <c r="J457" t="s">
        <v>97</v>
      </c>
      <c r="K457" t="s">
        <v>111</v>
      </c>
      <c r="L457"/>
      <c r="M457" s="56" t="str">
        <f>IF(OR(F457="Lead",J457="Lead"),"Lead",(IF(OR(OR(F457="",J457=""),AND(AND(NOT(F457="Lead"),J457="Galvanized Iron/Steel"),I457="")),"",IF(AND(OR(I457="Yes",I457="Don't Know"),J457="Galvanized Iron/Steel"),"Galvanized Requiring Replacement",IF(OR(F457="Unknown",J457="Unknown"),"Lead Status Unknown",IF(AND(F457="No System Owned Portion",J457="No Customer Owned Portion"),"","Non-Lead"))))))</f>
        <v>Non-Lead</v>
      </c>
      <c r="N457" t="s">
        <v>978</v>
      </c>
    </row>
    <row r="458" spans="1:14" x14ac:dyDescent="0.25">
      <c r="A458">
        <v>2330</v>
      </c>
      <c r="B458" t="s">
        <v>382</v>
      </c>
      <c r="C458">
        <v>35.532577000000003</v>
      </c>
      <c r="D458">
        <v>-95.109915999999998</v>
      </c>
      <c r="E458" t="s">
        <v>93</v>
      </c>
      <c r="F458" t="s">
        <v>100</v>
      </c>
      <c r="G458" t="s">
        <v>111</v>
      </c>
      <c r="H458"/>
      <c r="I458" t="s">
        <v>93</v>
      </c>
      <c r="J458" t="s">
        <v>100</v>
      </c>
      <c r="K458" t="s">
        <v>111</v>
      </c>
      <c r="L458"/>
      <c r="M458" s="57" t="str">
        <f>IF(OR(F458="Lead",J458="Lead"),"Lead",(IF(OR(OR(F458="",J458=""),AND(AND(NOT(F458="Lead"),J458="Galvanized Iron/Steel"),I458="")),"",IF(AND(OR(I458="Yes",I458="Don't Know"),J458="Galvanized Iron/Steel"),"Galvanized Requiring Replacement",IF(OR(F458="Unknown",J458="Unknown"),"Lead Status Unknown",IF(AND(F458="No System Owned Portion",J458="No Customer Owned Portion"),"","Non-Lead"))))))</f>
        <v>Non-Lead</v>
      </c>
      <c r="N458" t="s">
        <v>976</v>
      </c>
    </row>
    <row r="459" spans="1:14" x14ac:dyDescent="0.25">
      <c r="A459">
        <v>2334</v>
      </c>
      <c r="B459" t="s">
        <v>818</v>
      </c>
      <c r="C459">
        <v>35.532577000000003</v>
      </c>
      <c r="D459">
        <v>-95.109915999999998</v>
      </c>
      <c r="E459" t="s">
        <v>93</v>
      </c>
      <c r="F459" t="s">
        <v>100</v>
      </c>
      <c r="G459" t="s">
        <v>111</v>
      </c>
      <c r="H459"/>
      <c r="I459" t="s">
        <v>93</v>
      </c>
      <c r="J459" t="s">
        <v>100</v>
      </c>
      <c r="K459" t="s">
        <v>111</v>
      </c>
      <c r="L459"/>
      <c r="M459" s="57" t="str">
        <f>IF(OR(F459="Lead",J459="Lead"),"Lead",(IF(OR(OR(F459="",J459=""),AND(AND(NOT(F459="Lead"),J459="Galvanized Iron/Steel"),I459="")),"",IF(AND(OR(I459="Yes",I459="Don't Know"),J459="Galvanized Iron/Steel"),"Galvanized Requiring Replacement",IF(OR(F459="Unknown",J459="Unknown"),"Lead Status Unknown",IF(AND(F459="No System Owned Portion",J459="No Customer Owned Portion"),"","Non-Lead"))))))</f>
        <v>Non-Lead</v>
      </c>
      <c r="N459" t="s">
        <v>976</v>
      </c>
    </row>
    <row r="460" spans="1:14" x14ac:dyDescent="0.25">
      <c r="A460">
        <v>2340</v>
      </c>
      <c r="B460" t="s">
        <v>820</v>
      </c>
      <c r="C460">
        <v>35.532577000000003</v>
      </c>
      <c r="D460">
        <v>-95.109915999999998</v>
      </c>
      <c r="E460" t="s">
        <v>93</v>
      </c>
      <c r="F460" t="s">
        <v>97</v>
      </c>
      <c r="G460" t="s">
        <v>111</v>
      </c>
      <c r="H460"/>
      <c r="I460" t="s">
        <v>93</v>
      </c>
      <c r="J460" t="s">
        <v>97</v>
      </c>
      <c r="K460" t="s">
        <v>111</v>
      </c>
      <c r="L460"/>
      <c r="M460" s="57" t="str">
        <f>IF(OR(F460="Lead",J460="Lead"),"Lead",(IF(OR(OR(F460="",J460=""),AND(AND(NOT(F460="Lead"),J460="Galvanized Iron/Steel"),I460="")),"",IF(AND(OR(I460="Yes",I460="Don't Know"),J460="Galvanized Iron/Steel"),"Galvanized Requiring Replacement",IF(OR(F460="Unknown",J460="Unknown"),"Lead Status Unknown",IF(AND(F460="No System Owned Portion",J460="No Customer Owned Portion"),"","Non-Lead"))))))</f>
        <v>Non-Lead</v>
      </c>
      <c r="N460" t="s">
        <v>1242</v>
      </c>
    </row>
    <row r="461" spans="1:14" x14ac:dyDescent="0.25">
      <c r="A461">
        <v>2350</v>
      </c>
      <c r="B461" t="s">
        <v>821</v>
      </c>
      <c r="C461">
        <v>35.553946000000003</v>
      </c>
      <c r="D461">
        <v>-94.561338000000006</v>
      </c>
      <c r="E461" t="s">
        <v>93</v>
      </c>
      <c r="F461" t="s">
        <v>97</v>
      </c>
      <c r="G461" t="s">
        <v>111</v>
      </c>
      <c r="H461"/>
      <c r="I461" t="s">
        <v>93</v>
      </c>
      <c r="J461" t="s">
        <v>97</v>
      </c>
      <c r="K461" t="s">
        <v>111</v>
      </c>
      <c r="L461"/>
      <c r="M461" s="56" t="str">
        <f>IF(OR(F461="Lead",J461="Lead"),"Lead",(IF(OR(OR(F461="",J461=""),AND(AND(NOT(F461="Lead"),J461="Galvanized Iron/Steel"),I461="")),"",IF(AND(OR(I461="Yes",I461="Don't Know"),J461="Galvanized Iron/Steel"),"Galvanized Requiring Replacement",IF(OR(F461="Unknown",J461="Unknown"),"Lead Status Unknown",IF(AND(F461="No System Owned Portion",J461="No Customer Owned Portion"),"","Non-Lead"))))))</f>
        <v>Non-Lead</v>
      </c>
      <c r="N461" t="s">
        <v>978</v>
      </c>
    </row>
    <row r="462" spans="1:14" x14ac:dyDescent="0.25">
      <c r="A462">
        <v>2360</v>
      </c>
      <c r="B462" t="s">
        <v>823</v>
      </c>
      <c r="C462">
        <v>35.532577000000003</v>
      </c>
      <c r="D462">
        <v>-95.109915999999998</v>
      </c>
      <c r="E462" t="s">
        <v>93</v>
      </c>
      <c r="F462" t="s">
        <v>100</v>
      </c>
      <c r="G462" t="s">
        <v>111</v>
      </c>
      <c r="H462"/>
      <c r="I462" t="s">
        <v>93</v>
      </c>
      <c r="J462" t="s">
        <v>100</v>
      </c>
      <c r="K462" t="s">
        <v>111</v>
      </c>
      <c r="L462"/>
      <c r="M462" s="56" t="str">
        <f>IF(OR(F462="Lead",J462="Lead"),"Lead",(IF(OR(OR(F462="",J462=""),AND(AND(NOT(F462="Lead"),J462="Galvanized Iron/Steel"),I462="")),"",IF(AND(OR(I462="Yes",I462="Don't Know"),J462="Galvanized Iron/Steel"),"Galvanized Requiring Replacement",IF(OR(F462="Unknown",J462="Unknown"),"Lead Status Unknown",IF(AND(F462="No System Owned Portion",J462="No Customer Owned Portion"),"","Non-Lead"))))))</f>
        <v>Non-Lead</v>
      </c>
      <c r="N462" t="s">
        <v>976</v>
      </c>
    </row>
    <row r="463" spans="1:14" x14ac:dyDescent="0.25">
      <c r="A463">
        <v>2370</v>
      </c>
      <c r="B463" t="s">
        <v>826</v>
      </c>
      <c r="C463">
        <v>35.558756000000002</v>
      </c>
      <c r="D463">
        <v>-95.120633999999995</v>
      </c>
      <c r="E463" t="s">
        <v>93</v>
      </c>
      <c r="F463" t="s">
        <v>100</v>
      </c>
      <c r="G463" t="s">
        <v>111</v>
      </c>
      <c r="H463"/>
      <c r="I463" t="s">
        <v>93</v>
      </c>
      <c r="J463" t="s">
        <v>100</v>
      </c>
      <c r="K463" t="s">
        <v>111</v>
      </c>
      <c r="L463"/>
      <c r="M463" s="57" t="str">
        <f>IF(OR(F463="Lead",J463="Lead"),"Lead",(IF(OR(OR(F463="",J463=""),AND(AND(NOT(F463="Lead"),J463="Galvanized Iron/Steel"),I463="")),"",IF(AND(OR(I463="Yes",I463="Don't Know"),J463="Galvanized Iron/Steel"),"Galvanized Requiring Replacement",IF(OR(F463="Unknown",J463="Unknown"),"Lead Status Unknown",IF(AND(F463="No System Owned Portion",J463="No Customer Owned Portion"),"","Non-Lead"))))))</f>
        <v>Non-Lead</v>
      </c>
      <c r="N463" t="s">
        <v>976</v>
      </c>
    </row>
    <row r="464" spans="1:14" x14ac:dyDescent="0.25">
      <c r="A464">
        <v>2380</v>
      </c>
      <c r="B464" t="s">
        <v>828</v>
      </c>
      <c r="C464">
        <v>35.532577000000003</v>
      </c>
      <c r="D464">
        <v>-95.109915999999998</v>
      </c>
      <c r="E464" t="s">
        <v>88</v>
      </c>
      <c r="F464" t="s">
        <v>100</v>
      </c>
      <c r="G464" t="s">
        <v>96</v>
      </c>
      <c r="H464"/>
      <c r="I464" t="s">
        <v>93</v>
      </c>
      <c r="J464" t="s">
        <v>100</v>
      </c>
      <c r="K464" t="s">
        <v>96</v>
      </c>
      <c r="L464"/>
      <c r="M464" s="57" t="str">
        <f>IF(OR(F464="Lead",J464="Lead"),"Lead",(IF(OR(OR(F464="",J464=""),AND(AND(NOT(F464="Lead"),J464="Galvanized Iron/Steel"),I464="")),"",IF(AND(OR(I464="Yes",I464="Don't Know"),J464="Galvanized Iron/Steel"),"Galvanized Requiring Replacement",IF(OR(F464="Unknown",J464="Unknown"),"Lead Status Unknown",IF(AND(F464="No System Owned Portion",J464="No Customer Owned Portion"),"","Non-Lead"))))))</f>
        <v>Non-Lead</v>
      </c>
      <c r="N464" t="s">
        <v>1244</v>
      </c>
    </row>
    <row r="465" spans="1:14" x14ac:dyDescent="0.25">
      <c r="A465">
        <v>2385</v>
      </c>
      <c r="B465" t="s">
        <v>827</v>
      </c>
      <c r="C465">
        <v>35.532577000000003</v>
      </c>
      <c r="D465">
        <v>-95.109915999999998</v>
      </c>
      <c r="E465" t="s">
        <v>93</v>
      </c>
      <c r="F465" t="s">
        <v>100</v>
      </c>
      <c r="G465" t="s">
        <v>111</v>
      </c>
      <c r="H465"/>
      <c r="I465" t="s">
        <v>93</v>
      </c>
      <c r="J465" t="s">
        <v>100</v>
      </c>
      <c r="K465" t="s">
        <v>111</v>
      </c>
      <c r="L465"/>
      <c r="M465" s="56" t="str">
        <f>IF(OR(F465="Lead",J465="Lead"),"Lead",(IF(OR(OR(F465="",J465=""),AND(AND(NOT(F465="Lead"),J465="Galvanized Iron/Steel"),I465="")),"",IF(AND(OR(I465="Yes",I465="Don't Know"),J465="Galvanized Iron/Steel"),"Galvanized Requiring Replacement",IF(OR(F465="Unknown",J465="Unknown"),"Lead Status Unknown",IF(AND(F465="No System Owned Portion",J465="No Customer Owned Portion"),"","Non-Lead"))))))</f>
        <v>Non-Lead</v>
      </c>
      <c r="N465" t="s">
        <v>976</v>
      </c>
    </row>
    <row r="466" spans="1:14" x14ac:dyDescent="0.25">
      <c r="A466">
        <v>2395</v>
      </c>
      <c r="B466" t="s">
        <v>830</v>
      </c>
      <c r="C466">
        <v>35.532577000000003</v>
      </c>
      <c r="D466">
        <v>-95.109915999999998</v>
      </c>
      <c r="E466" t="s">
        <v>88</v>
      </c>
      <c r="F466" t="s">
        <v>100</v>
      </c>
      <c r="G466" t="s">
        <v>99</v>
      </c>
      <c r="H466" s="72">
        <v>36003</v>
      </c>
      <c r="I466" t="s">
        <v>93</v>
      </c>
      <c r="J466" t="s">
        <v>100</v>
      </c>
      <c r="K466" t="s">
        <v>111</v>
      </c>
      <c r="L466"/>
      <c r="M466" s="57" t="str">
        <f>IF(OR(F466="Lead",J466="Lead"),"Lead",(IF(OR(OR(F466="",J466=""),AND(AND(NOT(F466="Lead"),J466="Galvanized Iron/Steel"),I466="")),"",IF(AND(OR(I466="Yes",I466="Don't Know"),J466="Galvanized Iron/Steel"),"Galvanized Requiring Replacement",IF(OR(F466="Unknown",J466="Unknown"),"Lead Status Unknown",IF(AND(F466="No System Owned Portion",J466="No Customer Owned Portion"),"","Non-Lead"))))))</f>
        <v>Non-Lead</v>
      </c>
      <c r="N466" t="s">
        <v>1246</v>
      </c>
    </row>
    <row r="467" spans="1:14" x14ac:dyDescent="0.25">
      <c r="A467">
        <v>2396</v>
      </c>
      <c r="B467" t="s">
        <v>829</v>
      </c>
      <c r="C467">
        <v>35.532577000000003</v>
      </c>
      <c r="D467">
        <v>-95.109915999999998</v>
      </c>
      <c r="E467" t="s">
        <v>88</v>
      </c>
      <c r="F467" t="s">
        <v>100</v>
      </c>
      <c r="G467" t="s">
        <v>99</v>
      </c>
      <c r="H467" s="72">
        <v>36712</v>
      </c>
      <c r="I467" t="s">
        <v>93</v>
      </c>
      <c r="J467" t="s">
        <v>100</v>
      </c>
      <c r="K467" t="s">
        <v>111</v>
      </c>
      <c r="L467"/>
      <c r="M467" s="56" t="str">
        <f>IF(OR(F467="Lead",J467="Lead"),"Lead",(IF(OR(OR(F467="",J467=""),AND(AND(NOT(F467="Lead"),J467="Galvanized Iron/Steel"),I467="")),"",IF(AND(OR(I467="Yes",I467="Don't Know"),J467="Galvanized Iron/Steel"),"Galvanized Requiring Replacement",IF(OR(F467="Unknown",J467="Unknown"),"Lead Status Unknown",IF(AND(F467="No System Owned Portion",J467="No Customer Owned Portion"),"","Non-Lead"))))))</f>
        <v>Non-Lead</v>
      </c>
      <c r="N467" t="s">
        <v>1245</v>
      </c>
    </row>
    <row r="468" spans="1:14" x14ac:dyDescent="0.25">
      <c r="A468">
        <v>2397</v>
      </c>
      <c r="B468" t="s">
        <v>830</v>
      </c>
      <c r="C468">
        <v>35.532577000000003</v>
      </c>
      <c r="D468">
        <v>-95.109915999999998</v>
      </c>
      <c r="E468" t="s">
        <v>88</v>
      </c>
      <c r="F468" t="s">
        <v>100</v>
      </c>
      <c r="G468" t="s">
        <v>99</v>
      </c>
      <c r="H468" s="72">
        <v>41004</v>
      </c>
      <c r="I468" t="s">
        <v>93</v>
      </c>
      <c r="J468" t="s">
        <v>100</v>
      </c>
      <c r="K468" t="s">
        <v>99</v>
      </c>
      <c r="L468"/>
      <c r="M468" s="56" t="str">
        <f>IF(OR(F468="Lead",J468="Lead"),"Lead",(IF(OR(OR(F468="",J468=""),AND(AND(NOT(F468="Lead"),J468="Galvanized Iron/Steel"),I468="")),"",IF(AND(OR(I468="Yes",I468="Don't Know"),J468="Galvanized Iron/Steel"),"Galvanized Requiring Replacement",IF(OR(F468="Unknown",J468="Unknown"),"Lead Status Unknown",IF(AND(F468="No System Owned Portion",J468="No Customer Owned Portion"),"","Non-Lead"))))))</f>
        <v>Non-Lead</v>
      </c>
      <c r="N468" t="s">
        <v>1247</v>
      </c>
    </row>
    <row r="469" spans="1:14" x14ac:dyDescent="0.25">
      <c r="A469">
        <v>2398</v>
      </c>
      <c r="B469" t="s">
        <v>831</v>
      </c>
      <c r="C469">
        <v>35.553946000000003</v>
      </c>
      <c r="D469">
        <v>-94.561338000000006</v>
      </c>
      <c r="E469" t="s">
        <v>93</v>
      </c>
      <c r="F469" t="s">
        <v>97</v>
      </c>
      <c r="G469" t="s">
        <v>111</v>
      </c>
      <c r="H469"/>
      <c r="I469" t="s">
        <v>93</v>
      </c>
      <c r="J469" t="s">
        <v>97</v>
      </c>
      <c r="K469" t="s">
        <v>111</v>
      </c>
      <c r="L469"/>
      <c r="M469" s="57" t="str">
        <f>IF(OR(F469="Lead",J469="Lead"),"Lead",(IF(OR(OR(F469="",J469=""),AND(AND(NOT(F469="Lead"),J469="Galvanized Iron/Steel"),I469="")),"",IF(AND(OR(I469="Yes",I469="Don't Know"),J469="Galvanized Iron/Steel"),"Galvanized Requiring Replacement",IF(OR(F469="Unknown",J469="Unknown"),"Lead Status Unknown",IF(AND(F469="No System Owned Portion",J469="No Customer Owned Portion"),"","Non-Lead"))))))</f>
        <v>Non-Lead</v>
      </c>
      <c r="N469" t="s">
        <v>978</v>
      </c>
    </row>
    <row r="470" spans="1:14" x14ac:dyDescent="0.25">
      <c r="A470">
        <v>2400</v>
      </c>
      <c r="B470" t="s">
        <v>832</v>
      </c>
      <c r="C470">
        <v>35.532577000000003</v>
      </c>
      <c r="D470">
        <v>-95.109915999999998</v>
      </c>
      <c r="E470" t="s">
        <v>93</v>
      </c>
      <c r="F470" t="s">
        <v>100</v>
      </c>
      <c r="G470" t="s">
        <v>111</v>
      </c>
      <c r="H470"/>
      <c r="I470" t="s">
        <v>93</v>
      </c>
      <c r="J470" t="s">
        <v>100</v>
      </c>
      <c r="K470" t="s">
        <v>111</v>
      </c>
      <c r="L470"/>
      <c r="M470" s="56" t="str">
        <f>IF(OR(F470="Lead",J470="Lead"),"Lead",(IF(OR(OR(F470="",J470=""),AND(AND(NOT(F470="Lead"),J470="Galvanized Iron/Steel"),I470="")),"",IF(AND(OR(I470="Yes",I470="Don't Know"),J470="Galvanized Iron/Steel"),"Galvanized Requiring Replacement",IF(OR(F470="Unknown",J470="Unknown"),"Lead Status Unknown",IF(AND(F470="No System Owned Portion",J470="No Customer Owned Portion"),"","Non-Lead"))))))</f>
        <v>Non-Lead</v>
      </c>
      <c r="N470" t="s">
        <v>976</v>
      </c>
    </row>
    <row r="471" spans="1:14" x14ac:dyDescent="0.25">
      <c r="A471">
        <v>2408</v>
      </c>
      <c r="B471" t="s">
        <v>444</v>
      </c>
      <c r="C471">
        <v>35.532577000000003</v>
      </c>
      <c r="D471">
        <v>-95.109915999999998</v>
      </c>
      <c r="E471" t="s">
        <v>88</v>
      </c>
      <c r="F471" t="s">
        <v>100</v>
      </c>
      <c r="G471" t="s">
        <v>96</v>
      </c>
      <c r="H471"/>
      <c r="I471" t="s">
        <v>88</v>
      </c>
      <c r="J471" t="s">
        <v>100</v>
      </c>
      <c r="K471" t="s">
        <v>96</v>
      </c>
      <c r="L471"/>
      <c r="M471" s="56" t="str">
        <f>IF(OR(F471="Lead",J471="Lead"),"Lead",(IF(OR(OR(F471="",J471=""),AND(AND(NOT(F471="Lead"),J471="Galvanized Iron/Steel"),I471="")),"",IF(AND(OR(I471="Yes",I471="Don't Know"),J471="Galvanized Iron/Steel"),"Galvanized Requiring Replacement",IF(OR(F471="Unknown",J471="Unknown"),"Lead Status Unknown",IF(AND(F471="No System Owned Portion",J471="No Customer Owned Portion"),"","Non-Lead"))))))</f>
        <v>Non-Lead</v>
      </c>
      <c r="N471" t="s">
        <v>1124</v>
      </c>
    </row>
    <row r="472" spans="1:14" x14ac:dyDescent="0.25">
      <c r="A472">
        <v>2409</v>
      </c>
      <c r="B472" t="s">
        <v>166</v>
      </c>
      <c r="C472">
        <v>35.532577000000003</v>
      </c>
      <c r="D472">
        <v>-95.109915999999998</v>
      </c>
      <c r="E472" t="s">
        <v>88</v>
      </c>
      <c r="F472" t="s">
        <v>100</v>
      </c>
      <c r="G472" t="s">
        <v>99</v>
      </c>
      <c r="H472" s="72">
        <v>40730</v>
      </c>
      <c r="I472" t="s">
        <v>88</v>
      </c>
      <c r="J472" t="s">
        <v>100</v>
      </c>
      <c r="K472" t="s">
        <v>99</v>
      </c>
      <c r="L472"/>
      <c r="M472" s="57" t="str">
        <f>IF(OR(F472="Lead",J472="Lead"),"Lead",(IF(OR(OR(F472="",J472=""),AND(AND(NOT(F472="Lead"),J472="Galvanized Iron/Steel"),I472="")),"",IF(AND(OR(I472="Yes",I472="Don't Know"),J472="Galvanized Iron/Steel"),"Galvanized Requiring Replacement",IF(OR(F472="Unknown",J472="Unknown"),"Lead Status Unknown",IF(AND(F472="No System Owned Portion",J472="No Customer Owned Portion"),"","Non-Lead"))))))</f>
        <v>Non-Lead</v>
      </c>
      <c r="N472" t="s">
        <v>1000</v>
      </c>
    </row>
    <row r="473" spans="1:14" x14ac:dyDescent="0.25">
      <c r="A473">
        <v>2410</v>
      </c>
      <c r="B473" t="s">
        <v>167</v>
      </c>
      <c r="C473">
        <v>35.532577000000003</v>
      </c>
      <c r="D473">
        <v>-95.109915999999998</v>
      </c>
      <c r="E473" t="s">
        <v>93</v>
      </c>
      <c r="F473" t="s">
        <v>100</v>
      </c>
      <c r="G473" t="s">
        <v>111</v>
      </c>
      <c r="H473"/>
      <c r="I473" t="s">
        <v>93</v>
      </c>
      <c r="J473" t="s">
        <v>100</v>
      </c>
      <c r="K473" t="s">
        <v>111</v>
      </c>
      <c r="L473"/>
      <c r="M473" s="56" t="str">
        <f>IF(OR(F473="Lead",J473="Lead"),"Lead",(IF(OR(OR(F473="",J473=""),AND(AND(NOT(F473="Lead"),J473="Galvanized Iron/Steel"),I473="")),"",IF(AND(OR(I473="Yes",I473="Don't Know"),J473="Galvanized Iron/Steel"),"Galvanized Requiring Replacement",IF(OR(F473="Unknown",J473="Unknown"),"Lead Status Unknown",IF(AND(F473="No System Owned Portion",J473="No Customer Owned Portion"),"","Non-Lead"))))))</f>
        <v>Non-Lead</v>
      </c>
      <c r="N473" t="s">
        <v>976</v>
      </c>
    </row>
    <row r="474" spans="1:14" x14ac:dyDescent="0.25">
      <c r="A474">
        <v>2420</v>
      </c>
      <c r="B474" t="s">
        <v>445</v>
      </c>
      <c r="C474">
        <v>35.532577000000003</v>
      </c>
      <c r="D474">
        <v>-95.109915999999998</v>
      </c>
      <c r="E474" t="s">
        <v>93</v>
      </c>
      <c r="F474" t="s">
        <v>100</v>
      </c>
      <c r="G474" t="s">
        <v>111</v>
      </c>
      <c r="H474"/>
      <c r="I474" t="s">
        <v>93</v>
      </c>
      <c r="J474" t="s">
        <v>100</v>
      </c>
      <c r="K474" t="s">
        <v>111</v>
      </c>
      <c r="L474"/>
      <c r="M474" s="57" t="str">
        <f>IF(OR(F474="Lead",J474="Lead"),"Lead",(IF(OR(OR(F474="",J474=""),AND(AND(NOT(F474="Lead"),J474="Galvanized Iron/Steel"),I474="")),"",IF(AND(OR(I474="Yes",I474="Don't Know"),J474="Galvanized Iron/Steel"),"Galvanized Requiring Replacement",IF(OR(F474="Unknown",J474="Unknown"),"Lead Status Unknown",IF(AND(F474="No System Owned Portion",J474="No Customer Owned Portion"),"","Non-Lead"))))))</f>
        <v>Non-Lead</v>
      </c>
      <c r="N474" t="s">
        <v>1125</v>
      </c>
    </row>
    <row r="475" spans="1:14" x14ac:dyDescent="0.25">
      <c r="A475">
        <v>2430</v>
      </c>
      <c r="B475" t="s">
        <v>179</v>
      </c>
      <c r="C475">
        <v>35.532577000000003</v>
      </c>
      <c r="D475">
        <v>-95.109915999999998</v>
      </c>
      <c r="E475" t="s">
        <v>93</v>
      </c>
      <c r="F475" t="s">
        <v>100</v>
      </c>
      <c r="G475" t="s">
        <v>111</v>
      </c>
      <c r="H475"/>
      <c r="I475" t="s">
        <v>93</v>
      </c>
      <c r="J475" t="s">
        <v>100</v>
      </c>
      <c r="K475" t="s">
        <v>111</v>
      </c>
      <c r="L475"/>
      <c r="M475" s="56" t="str">
        <f>IF(OR(F475="Lead",J475="Lead"),"Lead",(IF(OR(OR(F475="",J475=""),AND(AND(NOT(F475="Lead"),J475="Galvanized Iron/Steel"),I475="")),"",IF(AND(OR(I475="Yes",I475="Don't Know"),J475="Galvanized Iron/Steel"),"Galvanized Requiring Replacement",IF(OR(F475="Unknown",J475="Unknown"),"Lead Status Unknown",IF(AND(F475="No System Owned Portion",J475="No Customer Owned Portion"),"","Non-Lead"))))))</f>
        <v>Non-Lead</v>
      </c>
      <c r="N475" t="s">
        <v>976</v>
      </c>
    </row>
    <row r="476" spans="1:14" x14ac:dyDescent="0.25">
      <c r="A476">
        <v>2440</v>
      </c>
      <c r="B476" t="s">
        <v>962</v>
      </c>
      <c r="C476">
        <v>35.532577000000003</v>
      </c>
      <c r="D476">
        <v>-95.109915999999998</v>
      </c>
      <c r="E476" t="s">
        <v>93</v>
      </c>
      <c r="F476" t="s">
        <v>100</v>
      </c>
      <c r="G476" t="s">
        <v>111</v>
      </c>
      <c r="H476"/>
      <c r="I476" t="s">
        <v>93</v>
      </c>
      <c r="J476" t="s">
        <v>100</v>
      </c>
      <c r="K476" t="s">
        <v>111</v>
      </c>
      <c r="L476"/>
      <c r="M476" s="56" t="str">
        <f>IF(OR(F476="Lead",J476="Lead"),"Lead",(IF(OR(OR(F476="",J476=""),AND(AND(NOT(F476="Lead"),J476="Galvanized Iron/Steel"),I476="")),"",IF(AND(OR(I476="Yes",I476="Don't Know"),J476="Galvanized Iron/Steel"),"Galvanized Requiring Replacement",IF(OR(F476="Unknown",J476="Unknown"),"Lead Status Unknown",IF(AND(F476="No System Owned Portion",J476="No Customer Owned Portion"),"","Non-Lead"))))))</f>
        <v>Non-Lead</v>
      </c>
      <c r="N476" t="s">
        <v>976</v>
      </c>
    </row>
    <row r="477" spans="1:14" x14ac:dyDescent="0.25">
      <c r="A477">
        <v>2450</v>
      </c>
      <c r="B477" t="s">
        <v>190</v>
      </c>
      <c r="C477">
        <v>35.532577000000003</v>
      </c>
      <c r="D477">
        <v>-95.109915999999998</v>
      </c>
      <c r="E477" t="s">
        <v>93</v>
      </c>
      <c r="F477" t="s">
        <v>100</v>
      </c>
      <c r="G477" t="s">
        <v>111</v>
      </c>
      <c r="H477"/>
      <c r="I477" t="s">
        <v>93</v>
      </c>
      <c r="J477" t="s">
        <v>100</v>
      </c>
      <c r="K477" t="s">
        <v>111</v>
      </c>
      <c r="L477"/>
      <c r="M477" s="57" t="str">
        <f>IF(OR(F477="Lead",J477="Lead"),"Lead",(IF(OR(OR(F477="",J477=""),AND(AND(NOT(F477="Lead"),J477="Galvanized Iron/Steel"),I477="")),"",IF(AND(OR(I477="Yes",I477="Don't Know"),J477="Galvanized Iron/Steel"),"Galvanized Requiring Replacement",IF(OR(F477="Unknown",J477="Unknown"),"Lead Status Unknown",IF(AND(F477="No System Owned Portion",J477="No Customer Owned Portion"),"","Non-Lead"))))))</f>
        <v>Non-Lead</v>
      </c>
      <c r="N477" t="s">
        <v>976</v>
      </c>
    </row>
    <row r="478" spans="1:14" x14ac:dyDescent="0.25">
      <c r="A478">
        <v>2460</v>
      </c>
      <c r="B478" t="s">
        <v>446</v>
      </c>
      <c r="C478">
        <v>35.532577000000003</v>
      </c>
      <c r="D478">
        <v>-95.109915999999998</v>
      </c>
      <c r="E478" t="s">
        <v>93</v>
      </c>
      <c r="F478" t="s">
        <v>100</v>
      </c>
      <c r="G478" t="s">
        <v>111</v>
      </c>
      <c r="H478"/>
      <c r="I478" t="s">
        <v>93</v>
      </c>
      <c r="J478" t="s">
        <v>100</v>
      </c>
      <c r="K478" t="s">
        <v>111</v>
      </c>
      <c r="L478"/>
      <c r="M478" s="56" t="str">
        <f>IF(OR(F478="Lead",J478="Lead"),"Lead",(IF(OR(OR(F478="",J478=""),AND(AND(NOT(F478="Lead"),J478="Galvanized Iron/Steel"),I478="")),"",IF(AND(OR(I478="Yes",I478="Don't Know"),J478="Galvanized Iron/Steel"),"Galvanized Requiring Replacement",IF(OR(F478="Unknown",J478="Unknown"),"Lead Status Unknown",IF(AND(F478="No System Owned Portion",J478="No Customer Owned Portion"),"","Non-Lead"))))))</f>
        <v>Non-Lead</v>
      </c>
      <c r="N478" t="s">
        <v>976</v>
      </c>
    </row>
    <row r="479" spans="1:14" x14ac:dyDescent="0.25">
      <c r="A479">
        <v>2465</v>
      </c>
      <c r="B479" t="s">
        <v>446</v>
      </c>
      <c r="C479">
        <v>35.532577000000003</v>
      </c>
      <c r="D479">
        <v>-95.109915999999998</v>
      </c>
      <c r="E479" t="s">
        <v>88</v>
      </c>
      <c r="F479" t="s">
        <v>100</v>
      </c>
      <c r="G479" t="s">
        <v>99</v>
      </c>
      <c r="H479" s="72">
        <v>44790</v>
      </c>
      <c r="I479" t="s">
        <v>88</v>
      </c>
      <c r="J479" t="s">
        <v>100</v>
      </c>
      <c r="K479" t="s">
        <v>99</v>
      </c>
      <c r="L479"/>
      <c r="M479" s="57" t="str">
        <f>IF(OR(F479="Lead",J479="Lead"),"Lead",(IF(OR(OR(F479="",J479=""),AND(AND(NOT(F479="Lead"),J479="Galvanized Iron/Steel"),I479="")),"",IF(AND(OR(I479="Yes",I479="Don't Know"),J479="Galvanized Iron/Steel"),"Galvanized Requiring Replacement",IF(OR(F479="Unknown",J479="Unknown"),"Lead Status Unknown",IF(AND(F479="No System Owned Portion",J479="No Customer Owned Portion"),"","Non-Lead"))))))</f>
        <v>Non-Lead</v>
      </c>
      <c r="N479" t="s">
        <v>1126</v>
      </c>
    </row>
    <row r="480" spans="1:14" x14ac:dyDescent="0.25">
      <c r="A480">
        <v>2470</v>
      </c>
      <c r="B480" t="s">
        <v>194</v>
      </c>
      <c r="C480">
        <v>35.532577000000003</v>
      </c>
      <c r="D480">
        <v>-95.109915999999998</v>
      </c>
      <c r="E480" t="s">
        <v>93</v>
      </c>
      <c r="F480" t="s">
        <v>100</v>
      </c>
      <c r="G480" t="s">
        <v>96</v>
      </c>
      <c r="H480"/>
      <c r="I480" t="s">
        <v>93</v>
      </c>
      <c r="J480" t="s">
        <v>100</v>
      </c>
      <c r="K480" t="s">
        <v>96</v>
      </c>
      <c r="L480"/>
      <c r="M480" s="57" t="str">
        <f>IF(OR(F480="Lead",J480="Lead"),"Lead",(IF(OR(OR(F480="",J480=""),AND(AND(NOT(F480="Lead"),J480="Galvanized Iron/Steel"),I480="")),"",IF(AND(OR(I480="Yes",I480="Don't Know"),J480="Galvanized Iron/Steel"),"Galvanized Requiring Replacement",IF(OR(F480="Unknown",J480="Unknown"),"Lead Status Unknown",IF(AND(F480="No System Owned Portion",J480="No Customer Owned Portion"),"","Non-Lead"))))))</f>
        <v>Non-Lead</v>
      </c>
      <c r="N480" t="s">
        <v>1010</v>
      </c>
    </row>
    <row r="481" spans="1:14" x14ac:dyDescent="0.25">
      <c r="A481">
        <v>2471</v>
      </c>
      <c r="B481" t="s">
        <v>963</v>
      </c>
      <c r="C481">
        <v>35.532577000000003</v>
      </c>
      <c r="D481">
        <v>-95.109915999999998</v>
      </c>
      <c r="E481" t="s">
        <v>88</v>
      </c>
      <c r="F481" t="s">
        <v>100</v>
      </c>
      <c r="G481" t="s">
        <v>99</v>
      </c>
      <c r="H481" s="72">
        <v>38376</v>
      </c>
      <c r="I481" t="s">
        <v>93</v>
      </c>
      <c r="J481" t="s">
        <v>100</v>
      </c>
      <c r="K481" t="s">
        <v>111</v>
      </c>
      <c r="L481"/>
      <c r="M481" s="57" t="str">
        <f>IF(OR(F481="Lead",J481="Lead"),"Lead",(IF(OR(OR(F481="",J481=""),AND(AND(NOT(F481="Lead"),J481="Galvanized Iron/Steel"),I481="")),"",IF(AND(OR(I481="Yes",I481="Don't Know"),J481="Galvanized Iron/Steel"),"Galvanized Requiring Replacement",IF(OR(F481="Unknown",J481="Unknown"),"Lead Status Unknown",IF(AND(F481="No System Owned Portion",J481="No Customer Owned Portion"),"","Non-Lead"))))))</f>
        <v>Non-Lead</v>
      </c>
      <c r="N481" t="s">
        <v>1286</v>
      </c>
    </row>
    <row r="482" spans="1:14" x14ac:dyDescent="0.25">
      <c r="A482">
        <v>2480</v>
      </c>
      <c r="B482" t="s">
        <v>450</v>
      </c>
      <c r="C482">
        <v>35.532577000000003</v>
      </c>
      <c r="D482">
        <v>-95.109915999999998</v>
      </c>
      <c r="E482" t="s">
        <v>88</v>
      </c>
      <c r="F482" t="s">
        <v>100</v>
      </c>
      <c r="G482" t="s">
        <v>96</v>
      </c>
      <c r="H482"/>
      <c r="I482" t="s">
        <v>93</v>
      </c>
      <c r="J482" t="s">
        <v>100</v>
      </c>
      <c r="K482" t="s">
        <v>96</v>
      </c>
      <c r="L482"/>
      <c r="M482" s="57" t="str">
        <f>IF(OR(F482="Lead",J482="Lead"),"Lead",(IF(OR(OR(F482="",J482=""),AND(AND(NOT(F482="Lead"),J482="Galvanized Iron/Steel"),I482="")),"",IF(AND(OR(I482="Yes",I482="Don't Know"),J482="Galvanized Iron/Steel"),"Galvanized Requiring Replacement",IF(OR(F482="Unknown",J482="Unknown"),"Lead Status Unknown",IF(AND(F482="No System Owned Portion",J482="No Customer Owned Portion"),"","Non-Lead"))))))</f>
        <v>Non-Lead</v>
      </c>
      <c r="N482" t="s">
        <v>1129</v>
      </c>
    </row>
    <row r="483" spans="1:14" x14ac:dyDescent="0.25">
      <c r="A483">
        <v>2490</v>
      </c>
      <c r="B483" t="s">
        <v>911</v>
      </c>
      <c r="C483">
        <v>35.527507</v>
      </c>
      <c r="D483">
        <v>-95.116857999999993</v>
      </c>
      <c r="E483" t="s">
        <v>93</v>
      </c>
      <c r="F483" t="s">
        <v>100</v>
      </c>
      <c r="G483" t="s">
        <v>111</v>
      </c>
      <c r="H483"/>
      <c r="I483" t="s">
        <v>93</v>
      </c>
      <c r="J483" t="s">
        <v>100</v>
      </c>
      <c r="K483" t="s">
        <v>111</v>
      </c>
      <c r="L483"/>
      <c r="M483" s="57" t="str">
        <f>IF(OR(F483="Lead",J483="Lead"),"Lead",(IF(OR(OR(F483="",J483=""),AND(AND(NOT(F483="Lead"),J483="Galvanized Iron/Steel"),I483="")),"",IF(AND(OR(I483="Yes",I483="Don't Know"),J483="Galvanized Iron/Steel"),"Galvanized Requiring Replacement",IF(OR(F483="Unknown",J483="Unknown"),"Lead Status Unknown",IF(AND(F483="No System Owned Portion",J483="No Customer Owned Portion"),"","Non-Lead"))))))</f>
        <v>Non-Lead</v>
      </c>
      <c r="N483" t="s">
        <v>976</v>
      </c>
    </row>
    <row r="484" spans="1:14" x14ac:dyDescent="0.25">
      <c r="A484">
        <v>2492</v>
      </c>
      <c r="B484" t="s">
        <v>964</v>
      </c>
      <c r="C484">
        <v>35.532577000000003</v>
      </c>
      <c r="D484">
        <v>-95.109915999999998</v>
      </c>
      <c r="E484" t="s">
        <v>93</v>
      </c>
      <c r="F484" t="s">
        <v>100</v>
      </c>
      <c r="G484" t="s">
        <v>111</v>
      </c>
      <c r="H484"/>
      <c r="I484" t="s">
        <v>93</v>
      </c>
      <c r="J484" t="s">
        <v>100</v>
      </c>
      <c r="K484" t="s">
        <v>111</v>
      </c>
      <c r="L484"/>
      <c r="M484" s="56" t="str">
        <f>IF(OR(F484="Lead",J484="Lead"),"Lead",(IF(OR(OR(F484="",J484=""),AND(AND(NOT(F484="Lead"),J484="Galvanized Iron/Steel"),I484="")),"",IF(AND(OR(I484="Yes",I484="Don't Know"),J484="Galvanized Iron/Steel"),"Galvanized Requiring Replacement",IF(OR(F484="Unknown",J484="Unknown"),"Lead Status Unknown",IF(AND(F484="No System Owned Portion",J484="No Customer Owned Portion"),"","Non-Lead"))))))</f>
        <v>Non-Lead</v>
      </c>
      <c r="N484" t="s">
        <v>976</v>
      </c>
    </row>
    <row r="485" spans="1:14" x14ac:dyDescent="0.25">
      <c r="A485">
        <v>2500</v>
      </c>
      <c r="B485" t="s">
        <v>965</v>
      </c>
      <c r="C485">
        <v>35.532577000000003</v>
      </c>
      <c r="D485">
        <v>-95.109915999999998</v>
      </c>
      <c r="E485" t="s">
        <v>88</v>
      </c>
      <c r="F485" t="s">
        <v>100</v>
      </c>
      <c r="G485" t="s">
        <v>99</v>
      </c>
      <c r="H485" s="72">
        <v>40962</v>
      </c>
      <c r="I485" t="s">
        <v>88</v>
      </c>
      <c r="J485" t="s">
        <v>100</v>
      </c>
      <c r="K485" t="s">
        <v>99</v>
      </c>
      <c r="L485"/>
      <c r="M485" s="57" t="str">
        <f>IF(OR(F485="Lead",J485="Lead"),"Lead",(IF(OR(OR(F485="",J485=""),AND(AND(NOT(F485="Lead"),J485="Galvanized Iron/Steel"),I485="")),"",IF(AND(OR(I485="Yes",I485="Don't Know"),J485="Galvanized Iron/Steel"),"Galvanized Requiring Replacement",IF(OR(F485="Unknown",J485="Unknown"),"Lead Status Unknown",IF(AND(F485="No System Owned Portion",J485="No Customer Owned Portion"),"","Non-Lead"))))))</f>
        <v>Non-Lead</v>
      </c>
      <c r="N485" t="s">
        <v>1287</v>
      </c>
    </row>
    <row r="486" spans="1:14" x14ac:dyDescent="0.25">
      <c r="A486">
        <v>2505</v>
      </c>
      <c r="B486" t="s">
        <v>815</v>
      </c>
      <c r="C486">
        <v>35.531748999999998</v>
      </c>
      <c r="D486">
        <v>-95.121268999999998</v>
      </c>
      <c r="E486" t="s">
        <v>88</v>
      </c>
      <c r="F486" t="s">
        <v>100</v>
      </c>
      <c r="G486" t="s">
        <v>96</v>
      </c>
      <c r="H486"/>
      <c r="I486" t="s">
        <v>88</v>
      </c>
      <c r="J486" t="s">
        <v>100</v>
      </c>
      <c r="K486" t="s">
        <v>96</v>
      </c>
      <c r="L486"/>
      <c r="M486" s="56" t="str">
        <f>IF(OR(F486="Lead",J486="Lead"),"Lead",(IF(OR(OR(F486="",J486=""),AND(AND(NOT(F486="Lead"),J486="Galvanized Iron/Steel"),I486="")),"",IF(AND(OR(I486="Yes",I486="Don't Know"),J486="Galvanized Iron/Steel"),"Galvanized Requiring Replacement",IF(OR(F486="Unknown",J486="Unknown"),"Lead Status Unknown",IF(AND(F486="No System Owned Portion",J486="No Customer Owned Portion"),"","Non-Lead"))))))</f>
        <v>Non-Lead</v>
      </c>
      <c r="N486" t="s">
        <v>1239</v>
      </c>
    </row>
    <row r="487" spans="1:14" x14ac:dyDescent="0.25">
      <c r="A487">
        <v>2510</v>
      </c>
      <c r="B487" t="s">
        <v>811</v>
      </c>
      <c r="C487">
        <v>35.531714999999998</v>
      </c>
      <c r="D487">
        <v>-95.121229999999997</v>
      </c>
      <c r="E487" t="s">
        <v>93</v>
      </c>
      <c r="F487" t="s">
        <v>100</v>
      </c>
      <c r="G487" t="s">
        <v>111</v>
      </c>
      <c r="H487"/>
      <c r="I487" t="s">
        <v>93</v>
      </c>
      <c r="J487" t="s">
        <v>100</v>
      </c>
      <c r="K487" t="s">
        <v>111</v>
      </c>
      <c r="L487"/>
      <c r="M487" s="56" t="str">
        <f>IF(OR(F487="Lead",J487="Lead"),"Lead",(IF(OR(OR(F487="",J487=""),AND(AND(NOT(F487="Lead"),J487="Galvanized Iron/Steel"),I487="")),"",IF(AND(OR(I487="Yes",I487="Don't Know"),J487="Galvanized Iron/Steel"),"Galvanized Requiring Replacement",IF(OR(F487="Unknown",J487="Unknown"),"Lead Status Unknown",IF(AND(F487="No System Owned Portion",J487="No Customer Owned Portion"),"","Non-Lead"))))))</f>
        <v>Non-Lead</v>
      </c>
      <c r="N487" t="s">
        <v>1057</v>
      </c>
    </row>
    <row r="488" spans="1:14" x14ac:dyDescent="0.25">
      <c r="A488">
        <v>2520</v>
      </c>
      <c r="B488" t="s">
        <v>765</v>
      </c>
      <c r="C488">
        <v>35.531630999999997</v>
      </c>
      <c r="D488">
        <v>-95.121133999999998</v>
      </c>
      <c r="E488" t="s">
        <v>93</v>
      </c>
      <c r="F488" t="s">
        <v>100</v>
      </c>
      <c r="G488" t="s">
        <v>111</v>
      </c>
      <c r="H488"/>
      <c r="I488" t="s">
        <v>93</v>
      </c>
      <c r="J488" t="s">
        <v>100</v>
      </c>
      <c r="K488" t="s">
        <v>111</v>
      </c>
      <c r="L488"/>
      <c r="M488" s="57" t="str">
        <f>IF(OR(F488="Lead",J488="Lead"),"Lead",(IF(OR(OR(F488="",J488=""),AND(AND(NOT(F488="Lead"),J488="Galvanized Iron/Steel"),I488="")),"",IF(AND(OR(I488="Yes",I488="Don't Know"),J488="Galvanized Iron/Steel"),"Galvanized Requiring Replacement",IF(OR(F488="Unknown",J488="Unknown"),"Lead Status Unknown",IF(AND(F488="No System Owned Portion",J488="No Customer Owned Portion"),"","Non-Lead"))))))</f>
        <v>Non-Lead</v>
      </c>
      <c r="N488" t="s">
        <v>976</v>
      </c>
    </row>
    <row r="489" spans="1:14" x14ac:dyDescent="0.25">
      <c r="A489">
        <v>2530</v>
      </c>
      <c r="B489" t="s">
        <v>736</v>
      </c>
      <c r="C489">
        <v>35.531004000000003</v>
      </c>
      <c r="D489">
        <v>-95.120186000000004</v>
      </c>
      <c r="E489" t="s">
        <v>88</v>
      </c>
      <c r="F489" t="s">
        <v>97</v>
      </c>
      <c r="G489" t="s">
        <v>107</v>
      </c>
      <c r="H489"/>
      <c r="I489" t="s">
        <v>88</v>
      </c>
      <c r="J489" t="s">
        <v>97</v>
      </c>
      <c r="K489" t="s">
        <v>107</v>
      </c>
      <c r="L489"/>
      <c r="M489" s="56" t="str">
        <f>IF(OR(F489="Lead",J489="Lead"),"Lead",(IF(OR(OR(F489="",J489=""),AND(AND(NOT(F489="Lead"),J489="Galvanized Iron/Steel"),I489="")),"",IF(AND(OR(I489="Yes",I489="Don't Know"),J489="Galvanized Iron/Steel"),"Galvanized Requiring Replacement",IF(OR(F489="Unknown",J489="Unknown"),"Lead Status Unknown",IF(AND(F489="No System Owned Portion",J489="No Customer Owned Portion"),"","Non-Lead"))))))</f>
        <v>Non-Lead</v>
      </c>
      <c r="N489" t="s">
        <v>978</v>
      </c>
    </row>
    <row r="490" spans="1:14" x14ac:dyDescent="0.25">
      <c r="A490">
        <v>2540</v>
      </c>
      <c r="B490" t="s">
        <v>728</v>
      </c>
      <c r="C490">
        <v>35.530408999999999</v>
      </c>
      <c r="D490">
        <v>-95.120829999999998</v>
      </c>
      <c r="E490" t="s">
        <v>93</v>
      </c>
      <c r="F490" t="s">
        <v>97</v>
      </c>
      <c r="G490" t="s">
        <v>111</v>
      </c>
      <c r="H490"/>
      <c r="I490" t="s">
        <v>93</v>
      </c>
      <c r="J490" t="s">
        <v>97</v>
      </c>
      <c r="K490" t="s">
        <v>111</v>
      </c>
      <c r="L490"/>
      <c r="M490" s="56" t="str">
        <f>IF(OR(F490="Lead",J490="Lead"),"Lead",(IF(OR(OR(F490="",J490=""),AND(AND(NOT(F490="Lead"),J490="Galvanized Iron/Steel"),I490="")),"",IF(AND(OR(I490="Yes",I490="Don't Know"),J490="Galvanized Iron/Steel"),"Galvanized Requiring Replacement",IF(OR(F490="Unknown",J490="Unknown"),"Lead Status Unknown",IF(AND(F490="No System Owned Portion",J490="No Customer Owned Portion"),"","Non-Lead"))))))</f>
        <v>Non-Lead</v>
      </c>
      <c r="N490" t="s">
        <v>978</v>
      </c>
    </row>
    <row r="491" spans="1:14" x14ac:dyDescent="0.25">
      <c r="A491">
        <v>2550</v>
      </c>
      <c r="B491" t="s">
        <v>723</v>
      </c>
      <c r="C491">
        <v>35.531002000000001</v>
      </c>
      <c r="D491">
        <v>-95.120120999999997</v>
      </c>
      <c r="E491" t="s">
        <v>93</v>
      </c>
      <c r="F491" t="s">
        <v>100</v>
      </c>
      <c r="G491" t="s">
        <v>111</v>
      </c>
      <c r="H491"/>
      <c r="I491" t="s">
        <v>93</v>
      </c>
      <c r="J491" t="s">
        <v>100</v>
      </c>
      <c r="K491" t="s">
        <v>111</v>
      </c>
      <c r="L491"/>
      <c r="M491" s="57" t="str">
        <f>IF(OR(F491="Lead",J491="Lead"),"Lead",(IF(OR(OR(F491="",J491=""),AND(AND(NOT(F491="Lead"),J491="Galvanized Iron/Steel"),I491="")),"",IF(AND(OR(I491="Yes",I491="Don't Know"),J491="Galvanized Iron/Steel"),"Galvanized Requiring Replacement",IF(OR(F491="Unknown",J491="Unknown"),"Lead Status Unknown",IF(AND(F491="No System Owned Portion",J491="No Customer Owned Portion"),"","Non-Lead"))))))</f>
        <v>Non-Lead</v>
      </c>
      <c r="N491" t="s">
        <v>976</v>
      </c>
    </row>
    <row r="492" spans="1:14" x14ac:dyDescent="0.25">
      <c r="A492">
        <v>2560</v>
      </c>
      <c r="B492" t="s">
        <v>713</v>
      </c>
      <c r="C492">
        <v>35.531001000000003</v>
      </c>
      <c r="D492">
        <v>-95.120095000000006</v>
      </c>
      <c r="E492" t="s">
        <v>93</v>
      </c>
      <c r="F492" t="s">
        <v>100</v>
      </c>
      <c r="G492" t="s">
        <v>111</v>
      </c>
      <c r="H492"/>
      <c r="I492" t="s">
        <v>93</v>
      </c>
      <c r="J492" t="s">
        <v>100</v>
      </c>
      <c r="K492" t="s">
        <v>111</v>
      </c>
      <c r="L492"/>
      <c r="M492" s="57" t="str">
        <f>IF(OR(F492="Lead",J492="Lead"),"Lead",(IF(OR(OR(F492="",J492=""),AND(AND(NOT(F492="Lead"),J492="Galvanized Iron/Steel"),I492="")),"",IF(AND(OR(I492="Yes",I492="Don't Know"),J492="Galvanized Iron/Steel"),"Galvanized Requiring Replacement",IF(OR(F492="Unknown",J492="Unknown"),"Lead Status Unknown",IF(AND(F492="No System Owned Portion",J492="No Customer Owned Portion"),"","Non-Lead"))))))</f>
        <v>Non-Lead</v>
      </c>
      <c r="N492" t="s">
        <v>976</v>
      </c>
    </row>
    <row r="493" spans="1:14" x14ac:dyDescent="0.25">
      <c r="A493">
        <v>2565</v>
      </c>
      <c r="B493" t="s">
        <v>146</v>
      </c>
      <c r="C493">
        <v>35.530996999999999</v>
      </c>
      <c r="D493">
        <v>-95.120025999999996</v>
      </c>
      <c r="E493" t="s">
        <v>93</v>
      </c>
      <c r="F493" t="s">
        <v>100</v>
      </c>
      <c r="G493" t="s">
        <v>111</v>
      </c>
      <c r="H493"/>
      <c r="I493" t="s">
        <v>93</v>
      </c>
      <c r="J493" t="s">
        <v>100</v>
      </c>
      <c r="K493" t="s">
        <v>111</v>
      </c>
      <c r="L493"/>
      <c r="M493" s="57" t="str">
        <f>IF(OR(F493="Lead",J493="Lead"),"Lead",(IF(OR(OR(F493="",J493=""),AND(AND(NOT(F493="Lead"),J493="Galvanized Iron/Steel"),I493="")),"",IF(AND(OR(I493="Yes",I493="Don't Know"),J493="Galvanized Iron/Steel"),"Galvanized Requiring Replacement",IF(OR(F493="Unknown",J493="Unknown"),"Lead Status Unknown",IF(AND(F493="No System Owned Portion",J493="No Customer Owned Portion"),"","Non-Lead"))))))</f>
        <v>Non-Lead</v>
      </c>
      <c r="N493" t="s">
        <v>976</v>
      </c>
    </row>
    <row r="494" spans="1:14" x14ac:dyDescent="0.25">
      <c r="A494">
        <v>2570</v>
      </c>
      <c r="B494" t="s">
        <v>688</v>
      </c>
      <c r="C494">
        <v>35.530330999999997</v>
      </c>
      <c r="D494">
        <v>-95.120840999999999</v>
      </c>
      <c r="E494" t="s">
        <v>93</v>
      </c>
      <c r="F494" t="s">
        <v>97</v>
      </c>
      <c r="G494" t="s">
        <v>111</v>
      </c>
      <c r="H494"/>
      <c r="I494" t="s">
        <v>93</v>
      </c>
      <c r="J494" t="s">
        <v>97</v>
      </c>
      <c r="K494" t="s">
        <v>111</v>
      </c>
      <c r="L494"/>
      <c r="M494" s="56" t="str">
        <f>IF(OR(F494="Lead",J494="Lead"),"Lead",(IF(OR(OR(F494="",J494=""),AND(AND(NOT(F494="Lead"),J494="Galvanized Iron/Steel"),I494="")),"",IF(AND(OR(I494="Yes",I494="Don't Know"),J494="Galvanized Iron/Steel"),"Galvanized Requiring Replacement",IF(OR(F494="Unknown",J494="Unknown"),"Lead Status Unknown",IF(AND(F494="No System Owned Portion",J494="No Customer Owned Portion"),"","Non-Lead"))))))</f>
        <v>Non-Lead</v>
      </c>
      <c r="N494" t="s">
        <v>978</v>
      </c>
    </row>
    <row r="495" spans="1:14" x14ac:dyDescent="0.25">
      <c r="A495">
        <v>2578</v>
      </c>
      <c r="B495" t="s">
        <v>119</v>
      </c>
      <c r="C495">
        <v>35.532577000000003</v>
      </c>
      <c r="D495">
        <v>-95.109915999999998</v>
      </c>
      <c r="E495" t="s">
        <v>93</v>
      </c>
      <c r="F495" t="s">
        <v>100</v>
      </c>
      <c r="G495" t="s">
        <v>111</v>
      </c>
      <c r="H495"/>
      <c r="I495" t="s">
        <v>93</v>
      </c>
      <c r="J495" t="s">
        <v>100</v>
      </c>
      <c r="K495" t="s">
        <v>111</v>
      </c>
      <c r="L495"/>
      <c r="M495" s="56" t="str">
        <f>IF(OR(F495="Lead",J495="Lead"),"Lead",(IF(OR(OR(F495="",J495=""),AND(AND(NOT(F495="Lead"),J495="Galvanized Iron/Steel"),I495="")),"",IF(AND(OR(I495="Yes",I495="Don't Know"),J495="Galvanized Iron/Steel"),"Galvanized Requiring Replacement",IF(OR(F495="Unknown",J495="Unknown"),"Lead Status Unknown",IF(AND(F495="No System Owned Portion",J495="No Customer Owned Portion"),"","Non-Lead"))))))</f>
        <v>Non-Lead</v>
      </c>
      <c r="N495" t="s">
        <v>976</v>
      </c>
    </row>
    <row r="496" spans="1:14" x14ac:dyDescent="0.25">
      <c r="A496">
        <v>2580</v>
      </c>
      <c r="B496" t="s">
        <v>464</v>
      </c>
      <c r="C496">
        <v>35.532577000000003</v>
      </c>
      <c r="D496">
        <v>-95.109915999999998</v>
      </c>
      <c r="E496" t="s">
        <v>93</v>
      </c>
      <c r="F496" t="s">
        <v>100</v>
      </c>
      <c r="G496" t="s">
        <v>111</v>
      </c>
      <c r="H496"/>
      <c r="I496" t="s">
        <v>93</v>
      </c>
      <c r="J496" t="s">
        <v>100</v>
      </c>
      <c r="K496" t="s">
        <v>111</v>
      </c>
      <c r="L496"/>
      <c r="M496" s="57" t="str">
        <f>IF(OR(F496="Lead",J496="Lead"),"Lead",(IF(OR(OR(F496="",J496=""),AND(AND(NOT(F496="Lead"),J496="Galvanized Iron/Steel"),I496="")),"",IF(AND(OR(I496="Yes",I496="Don't Know"),J496="Galvanized Iron/Steel"),"Galvanized Requiring Replacement",IF(OR(F496="Unknown",J496="Unknown"),"Lead Status Unknown",IF(AND(F496="No System Owned Portion",J496="No Customer Owned Portion"),"","Non-Lead"))))))</f>
        <v>Non-Lead</v>
      </c>
      <c r="N496" t="s">
        <v>976</v>
      </c>
    </row>
    <row r="497" spans="1:14" x14ac:dyDescent="0.25">
      <c r="A497">
        <v>2590</v>
      </c>
      <c r="B497" t="s">
        <v>170</v>
      </c>
      <c r="C497">
        <v>35.798479999999998</v>
      </c>
      <c r="D497">
        <v>-95.190394999999995</v>
      </c>
      <c r="E497" t="s">
        <v>93</v>
      </c>
      <c r="F497" t="s">
        <v>100</v>
      </c>
      <c r="G497" t="s">
        <v>111</v>
      </c>
      <c r="H497"/>
      <c r="I497" t="s">
        <v>93</v>
      </c>
      <c r="J497" t="s">
        <v>100</v>
      </c>
      <c r="K497" t="s">
        <v>111</v>
      </c>
      <c r="L497"/>
      <c r="M497" s="57" t="str">
        <f>IF(OR(F497="Lead",J497="Lead"),"Lead",(IF(OR(OR(F497="",J497=""),AND(AND(NOT(F497="Lead"),J497="Galvanized Iron/Steel"),I497="")),"",IF(AND(OR(I497="Yes",I497="Don't Know"),J497="Galvanized Iron/Steel"),"Galvanized Requiring Replacement",IF(OR(F497="Unknown",J497="Unknown"),"Lead Status Unknown",IF(AND(F497="No System Owned Portion",J497="No Customer Owned Portion"),"","Non-Lead"))))))</f>
        <v>Non-Lead</v>
      </c>
      <c r="N497" t="s">
        <v>976</v>
      </c>
    </row>
    <row r="498" spans="1:14" x14ac:dyDescent="0.25">
      <c r="A498">
        <v>2600</v>
      </c>
      <c r="B498" t="s">
        <v>140</v>
      </c>
      <c r="C498">
        <v>35.762728000000003</v>
      </c>
      <c r="D498">
        <v>-95.375090999999998</v>
      </c>
      <c r="E498" t="s">
        <v>93</v>
      </c>
      <c r="F498" t="s">
        <v>100</v>
      </c>
      <c r="G498" t="s">
        <v>111</v>
      </c>
      <c r="H498"/>
      <c r="I498" t="s">
        <v>93</v>
      </c>
      <c r="J498" t="s">
        <v>100</v>
      </c>
      <c r="K498" t="s">
        <v>111</v>
      </c>
      <c r="L498"/>
      <c r="M498" s="56" t="str">
        <f>IF(OR(F498="Lead",J498="Lead"),"Lead",(IF(OR(OR(F498="",J498=""),AND(AND(NOT(F498="Lead"),J498="Galvanized Iron/Steel"),I498="")),"",IF(AND(OR(I498="Yes",I498="Don't Know"),J498="Galvanized Iron/Steel"),"Galvanized Requiring Replacement",IF(OR(F498="Unknown",J498="Unknown"),"Lead Status Unknown",IF(AND(F498="No System Owned Portion",J498="No Customer Owned Portion"),"","Non-Lead"))))))</f>
        <v>Non-Lead</v>
      </c>
      <c r="N498" t="s">
        <v>976</v>
      </c>
    </row>
    <row r="499" spans="1:14" x14ac:dyDescent="0.25">
      <c r="A499">
        <v>2610</v>
      </c>
      <c r="B499" t="s">
        <v>463</v>
      </c>
      <c r="C499">
        <v>35.541111000000001</v>
      </c>
      <c r="D499">
        <v>-95.120977999999994</v>
      </c>
      <c r="E499" t="s">
        <v>93</v>
      </c>
      <c r="F499" t="s">
        <v>100</v>
      </c>
      <c r="G499" t="s">
        <v>111</v>
      </c>
      <c r="H499"/>
      <c r="I499" t="s">
        <v>93</v>
      </c>
      <c r="J499" t="s">
        <v>100</v>
      </c>
      <c r="K499" t="s">
        <v>111</v>
      </c>
      <c r="L499"/>
      <c r="M499" s="56" t="str">
        <f>IF(OR(F499="Lead",J499="Lead"),"Lead",(IF(OR(OR(F499="",J499=""),AND(AND(NOT(F499="Lead"),J499="Galvanized Iron/Steel"),I499="")),"",IF(AND(OR(I499="Yes",I499="Don't Know"),J499="Galvanized Iron/Steel"),"Galvanized Requiring Replacement",IF(OR(F499="Unknown",J499="Unknown"),"Lead Status Unknown",IF(AND(F499="No System Owned Portion",J499="No Customer Owned Portion"),"","Non-Lead"))))))</f>
        <v>Non-Lead</v>
      </c>
      <c r="N499" t="s">
        <v>1137</v>
      </c>
    </row>
    <row r="500" spans="1:14" x14ac:dyDescent="0.25">
      <c r="A500">
        <v>2620</v>
      </c>
      <c r="B500" t="s">
        <v>513</v>
      </c>
      <c r="C500">
        <v>35.542555999999998</v>
      </c>
      <c r="D500">
        <v>-95.120626000000001</v>
      </c>
      <c r="E500" t="s">
        <v>93</v>
      </c>
      <c r="F500" t="s">
        <v>100</v>
      </c>
      <c r="G500" t="s">
        <v>111</v>
      </c>
      <c r="H500"/>
      <c r="I500" t="s">
        <v>93</v>
      </c>
      <c r="J500" t="s">
        <v>100</v>
      </c>
      <c r="K500" t="s">
        <v>111</v>
      </c>
      <c r="L500"/>
      <c r="M500" s="56" t="str">
        <f>IF(OR(F500="Lead",J500="Lead"),"Lead",(IF(OR(OR(F500="",J500=""),AND(AND(NOT(F500="Lead"),J500="Galvanized Iron/Steel"),I500="")),"",IF(AND(OR(I500="Yes",I500="Don't Know"),J500="Galvanized Iron/Steel"),"Galvanized Requiring Replacement",IF(OR(F500="Unknown",J500="Unknown"),"Lead Status Unknown",IF(AND(F500="No System Owned Portion",J500="No Customer Owned Portion"),"","Non-Lead"))))))</f>
        <v>Non-Lead</v>
      </c>
      <c r="N500" t="s">
        <v>976</v>
      </c>
    </row>
    <row r="501" spans="1:14" x14ac:dyDescent="0.25">
      <c r="A501">
        <v>2630</v>
      </c>
      <c r="B501" t="s">
        <v>544</v>
      </c>
      <c r="C501">
        <v>35.541705</v>
      </c>
      <c r="D501">
        <v>-95.121523999999994</v>
      </c>
      <c r="E501" t="s">
        <v>93</v>
      </c>
      <c r="F501" t="s">
        <v>100</v>
      </c>
      <c r="G501" t="s">
        <v>111</v>
      </c>
      <c r="H501"/>
      <c r="I501" t="s">
        <v>93</v>
      </c>
      <c r="J501" t="s">
        <v>100</v>
      </c>
      <c r="K501" t="s">
        <v>111</v>
      </c>
      <c r="L501"/>
      <c r="M501" s="57" t="str">
        <f>IF(OR(F501="Lead",J501="Lead"),"Lead",(IF(OR(OR(F501="",J501=""),AND(AND(NOT(F501="Lead"),J501="Galvanized Iron/Steel"),I501="")),"",IF(AND(OR(I501="Yes",I501="Don't Know"),J501="Galvanized Iron/Steel"),"Galvanized Requiring Replacement",IF(OR(F501="Unknown",J501="Unknown"),"Lead Status Unknown",IF(AND(F501="No System Owned Portion",J501="No Customer Owned Portion"),"","Non-Lead"))))))</f>
        <v>Non-Lead</v>
      </c>
      <c r="N501" t="s">
        <v>976</v>
      </c>
    </row>
    <row r="502" spans="1:14" x14ac:dyDescent="0.25">
      <c r="A502">
        <v>2640</v>
      </c>
      <c r="B502" t="s">
        <v>575</v>
      </c>
      <c r="C502">
        <v>35.542794000000001</v>
      </c>
      <c r="D502">
        <v>-95.120458999999997</v>
      </c>
      <c r="E502" t="s">
        <v>93</v>
      </c>
      <c r="F502" t="s">
        <v>97</v>
      </c>
      <c r="G502" t="s">
        <v>111</v>
      </c>
      <c r="H502"/>
      <c r="I502" t="s">
        <v>93</v>
      </c>
      <c r="J502" t="s">
        <v>97</v>
      </c>
      <c r="K502" t="s">
        <v>111</v>
      </c>
      <c r="L502"/>
      <c r="M502" s="57" t="str">
        <f>IF(OR(F502="Lead",J502="Lead"),"Lead",(IF(OR(OR(F502="",J502=""),AND(AND(NOT(F502="Lead"),J502="Galvanized Iron/Steel"),I502="")),"",IF(AND(OR(I502="Yes",I502="Don't Know"),J502="Galvanized Iron/Steel"),"Galvanized Requiring Replacement",IF(OR(F502="Unknown",J502="Unknown"),"Lead Status Unknown",IF(AND(F502="No System Owned Portion",J502="No Customer Owned Portion"),"","Non-Lead"))))))</f>
        <v>Non-Lead</v>
      </c>
      <c r="N502" t="s">
        <v>978</v>
      </c>
    </row>
    <row r="503" spans="1:14" x14ac:dyDescent="0.25">
      <c r="A503">
        <v>2642</v>
      </c>
      <c r="B503" t="s">
        <v>212</v>
      </c>
      <c r="C503">
        <v>35.532577000000003</v>
      </c>
      <c r="D503">
        <v>-95.109915999999998</v>
      </c>
      <c r="E503" t="s">
        <v>93</v>
      </c>
      <c r="F503" t="s">
        <v>100</v>
      </c>
      <c r="G503" t="s">
        <v>111</v>
      </c>
      <c r="H503"/>
      <c r="I503" t="s">
        <v>93</v>
      </c>
      <c r="J503" t="s">
        <v>100</v>
      </c>
      <c r="K503" t="s">
        <v>111</v>
      </c>
      <c r="L503"/>
      <c r="M503" s="57" t="str">
        <f>IF(OR(F503="Lead",J503="Lead"),"Lead",(IF(OR(OR(F503="",J503=""),AND(AND(NOT(F503="Lead"),J503="Galvanized Iron/Steel"),I503="")),"",IF(AND(OR(I503="Yes",I503="Don't Know"),J503="Galvanized Iron/Steel"),"Galvanized Requiring Replacement",IF(OR(F503="Unknown",J503="Unknown"),"Lead Status Unknown",IF(AND(F503="No System Owned Portion",J503="No Customer Owned Portion"),"","Non-Lead"))))))</f>
        <v>Non-Lead</v>
      </c>
      <c r="N503" t="s">
        <v>976</v>
      </c>
    </row>
    <row r="504" spans="1:14" x14ac:dyDescent="0.25">
      <c r="A504">
        <v>2645</v>
      </c>
      <c r="B504" t="s">
        <v>120</v>
      </c>
      <c r="C504">
        <v>35.532577000000003</v>
      </c>
      <c r="D504">
        <v>-95.109915999999998</v>
      </c>
      <c r="E504" t="s">
        <v>93</v>
      </c>
      <c r="F504" t="s">
        <v>100</v>
      </c>
      <c r="G504" t="s">
        <v>111</v>
      </c>
      <c r="H504"/>
      <c r="I504" t="s">
        <v>93</v>
      </c>
      <c r="J504" t="s">
        <v>100</v>
      </c>
      <c r="K504" t="s">
        <v>111</v>
      </c>
      <c r="L504"/>
      <c r="M504" s="57" t="str">
        <f>IF(OR(F504="Lead",J504="Lead"),"Lead",(IF(OR(OR(F504="",J504=""),AND(AND(NOT(F504="Lead"),J504="Galvanized Iron/Steel"),I504="")),"",IF(AND(OR(I504="Yes",I504="Don't Know"),J504="Galvanized Iron/Steel"),"Galvanized Requiring Replacement",IF(OR(F504="Unknown",J504="Unknown"),"Lead Status Unknown",IF(AND(F504="No System Owned Portion",J504="No Customer Owned Portion"),"","Non-Lead"))))))</f>
        <v>Non-Lead</v>
      </c>
      <c r="N504" t="s">
        <v>976</v>
      </c>
    </row>
    <row r="505" spans="1:14" x14ac:dyDescent="0.25">
      <c r="A505">
        <v>2650</v>
      </c>
      <c r="B505" t="s">
        <v>351</v>
      </c>
      <c r="C505">
        <v>35.541505000000001</v>
      </c>
      <c r="D505">
        <v>-95.120936</v>
      </c>
      <c r="E505" t="s">
        <v>93</v>
      </c>
      <c r="F505" t="s">
        <v>97</v>
      </c>
      <c r="G505" t="s">
        <v>111</v>
      </c>
      <c r="H505"/>
      <c r="I505" t="s">
        <v>93</v>
      </c>
      <c r="J505" t="s">
        <v>97</v>
      </c>
      <c r="K505" t="s">
        <v>111</v>
      </c>
      <c r="L505"/>
      <c r="M505" s="56" t="str">
        <f>IF(OR(F505="Lead",J505="Lead"),"Lead",(IF(OR(OR(F505="",J505=""),AND(AND(NOT(F505="Lead"),J505="Galvanized Iron/Steel"),I505="")),"",IF(AND(OR(I505="Yes",I505="Don't Know"),J505="Galvanized Iron/Steel"),"Galvanized Requiring Replacement",IF(OR(F505="Unknown",J505="Unknown"),"Lead Status Unknown",IF(AND(F505="No System Owned Portion",J505="No Customer Owned Portion"),"","Non-Lead"))))))</f>
        <v>Non-Lead</v>
      </c>
      <c r="N505" t="s">
        <v>978</v>
      </c>
    </row>
    <row r="506" spans="1:14" x14ac:dyDescent="0.25">
      <c r="A506">
        <v>2652</v>
      </c>
      <c r="B506" t="s">
        <v>352</v>
      </c>
      <c r="C506">
        <v>35.541547000000001</v>
      </c>
      <c r="D506">
        <v>-95.120906000000005</v>
      </c>
      <c r="E506" t="s">
        <v>88</v>
      </c>
      <c r="F506" t="s">
        <v>100</v>
      </c>
      <c r="G506" t="s">
        <v>99</v>
      </c>
      <c r="H506" s="72">
        <v>39316</v>
      </c>
      <c r="I506" t="s">
        <v>88</v>
      </c>
      <c r="J506" t="s">
        <v>100</v>
      </c>
      <c r="K506" t="s">
        <v>99</v>
      </c>
      <c r="L506"/>
      <c r="M506" s="57" t="str">
        <f>IF(OR(F506="Lead",J506="Lead"),"Lead",(IF(OR(OR(F506="",J506=""),AND(AND(NOT(F506="Lead"),J506="Galvanized Iron/Steel"),I506="")),"",IF(AND(OR(I506="Yes",I506="Don't Know"),J506="Galvanized Iron/Steel"),"Galvanized Requiring Replacement",IF(OR(F506="Unknown",J506="Unknown"),"Lead Status Unknown",IF(AND(F506="No System Owned Portion",J506="No Customer Owned Portion"),"","Non-Lead"))))))</f>
        <v>Non-Lead</v>
      </c>
      <c r="N506" t="s">
        <v>1076</v>
      </c>
    </row>
    <row r="507" spans="1:14" x14ac:dyDescent="0.25">
      <c r="A507">
        <v>2653</v>
      </c>
      <c r="B507" t="s">
        <v>349</v>
      </c>
      <c r="C507">
        <v>35.541477</v>
      </c>
      <c r="D507">
        <v>-95.120987</v>
      </c>
      <c r="E507" t="s">
        <v>88</v>
      </c>
      <c r="F507" t="s">
        <v>100</v>
      </c>
      <c r="G507" t="s">
        <v>96</v>
      </c>
      <c r="H507" s="72">
        <v>39784</v>
      </c>
      <c r="I507" t="s">
        <v>88</v>
      </c>
      <c r="J507" t="s">
        <v>100</v>
      </c>
      <c r="K507" t="s">
        <v>96</v>
      </c>
      <c r="L507"/>
      <c r="M507" s="56" t="str">
        <f>IF(OR(F507="Lead",J507="Lead"),"Lead",(IF(OR(OR(F507="",J507=""),AND(AND(NOT(F507="Lead"),J507="Galvanized Iron/Steel"),I507="")),"",IF(AND(OR(I507="Yes",I507="Don't Know"),J507="Galvanized Iron/Steel"),"Galvanized Requiring Replacement",IF(OR(F507="Unknown",J507="Unknown"),"Lead Status Unknown",IF(AND(F507="No System Owned Portion",J507="No Customer Owned Portion"),"","Non-Lead"))))))</f>
        <v>Non-Lead</v>
      </c>
      <c r="N507" t="s">
        <v>1074</v>
      </c>
    </row>
    <row r="508" spans="1:14" x14ac:dyDescent="0.25">
      <c r="A508">
        <v>2654</v>
      </c>
      <c r="B508" t="s">
        <v>346</v>
      </c>
      <c r="C508">
        <v>35.541398999999998</v>
      </c>
      <c r="D508">
        <v>-95.121055999999996</v>
      </c>
      <c r="E508" t="s">
        <v>88</v>
      </c>
      <c r="F508" t="s">
        <v>100</v>
      </c>
      <c r="G508" t="s">
        <v>96</v>
      </c>
      <c r="H508" s="72">
        <v>39784</v>
      </c>
      <c r="I508" t="s">
        <v>88</v>
      </c>
      <c r="J508" t="s">
        <v>100</v>
      </c>
      <c r="K508" t="s">
        <v>96</v>
      </c>
      <c r="L508"/>
      <c r="M508" s="57" t="str">
        <f>IF(OR(F508="Lead",J508="Lead"),"Lead",(IF(OR(OR(F508="",J508=""),AND(AND(NOT(F508="Lead"),J508="Galvanized Iron/Steel"),I508="")),"",IF(AND(OR(I508="Yes",I508="Don't Know"),J508="Galvanized Iron/Steel"),"Galvanized Requiring Replacement",IF(OR(F508="Unknown",J508="Unknown"),"Lead Status Unknown",IF(AND(F508="No System Owned Portion",J508="No Customer Owned Portion"),"","Non-Lead"))))))</f>
        <v>Non-Lead</v>
      </c>
      <c r="N508" t="s">
        <v>1074</v>
      </c>
    </row>
    <row r="509" spans="1:14" x14ac:dyDescent="0.25">
      <c r="A509">
        <v>2656</v>
      </c>
      <c r="B509" t="s">
        <v>348</v>
      </c>
      <c r="C509">
        <v>35.541437999999999</v>
      </c>
      <c r="D509">
        <v>-95.121021999999996</v>
      </c>
      <c r="E509" t="s">
        <v>88</v>
      </c>
      <c r="F509" t="s">
        <v>100</v>
      </c>
      <c r="G509" t="s">
        <v>99</v>
      </c>
      <c r="H509" s="72">
        <v>39499</v>
      </c>
      <c r="I509" t="s">
        <v>88</v>
      </c>
      <c r="J509" t="s">
        <v>100</v>
      </c>
      <c r="K509" t="s">
        <v>99</v>
      </c>
      <c r="L509"/>
      <c r="M509" s="57" t="str">
        <f>IF(OR(F509="Lead",J509="Lead"),"Lead",(IF(OR(OR(F509="",J509=""),AND(AND(NOT(F509="Lead"),J509="Galvanized Iron/Steel"),I509="")),"",IF(AND(OR(I509="Yes",I509="Don't Know"),J509="Galvanized Iron/Steel"),"Galvanized Requiring Replacement",IF(OR(F509="Unknown",J509="Unknown"),"Lead Status Unknown",IF(AND(F509="No System Owned Portion",J509="No Customer Owned Portion"),"","Non-Lead"))))))</f>
        <v>Non-Lead</v>
      </c>
      <c r="N509" t="s">
        <v>1075</v>
      </c>
    </row>
    <row r="510" spans="1:14" x14ac:dyDescent="0.25">
      <c r="A510">
        <v>2660</v>
      </c>
      <c r="B510" t="s">
        <v>327</v>
      </c>
      <c r="C510">
        <v>35.542797999999998</v>
      </c>
      <c r="D510">
        <v>-95.121154000000004</v>
      </c>
      <c r="E510" t="s">
        <v>93</v>
      </c>
      <c r="F510" t="s">
        <v>100</v>
      </c>
      <c r="G510" t="s">
        <v>111</v>
      </c>
      <c r="H510"/>
      <c r="I510" t="s">
        <v>93</v>
      </c>
      <c r="J510" t="s">
        <v>100</v>
      </c>
      <c r="K510" t="s">
        <v>111</v>
      </c>
      <c r="L510"/>
      <c r="M510" s="56" t="str">
        <f>IF(OR(F510="Lead",J510="Lead"),"Lead",(IF(OR(OR(F510="",J510=""),AND(AND(NOT(F510="Lead"),J510="Galvanized Iron/Steel"),I510="")),"",IF(AND(OR(I510="Yes",I510="Don't Know"),J510="Galvanized Iron/Steel"),"Galvanized Requiring Replacement",IF(OR(F510="Unknown",J510="Unknown"),"Lead Status Unknown",IF(AND(F510="No System Owned Portion",J510="No Customer Owned Portion"),"","Non-Lead"))))))</f>
        <v>Non-Lead</v>
      </c>
      <c r="N510" t="s">
        <v>976</v>
      </c>
    </row>
    <row r="511" spans="1:14" x14ac:dyDescent="0.25">
      <c r="A511">
        <v>2662</v>
      </c>
      <c r="B511" t="s">
        <v>537</v>
      </c>
      <c r="C511">
        <v>35.541438999999997</v>
      </c>
      <c r="D511">
        <v>-95.120986000000002</v>
      </c>
      <c r="E511" t="s">
        <v>88</v>
      </c>
      <c r="F511" t="s">
        <v>100</v>
      </c>
      <c r="G511" t="s">
        <v>96</v>
      </c>
      <c r="H511"/>
      <c r="I511" t="s">
        <v>93</v>
      </c>
      <c r="J511" t="s">
        <v>100</v>
      </c>
      <c r="K511" t="s">
        <v>96</v>
      </c>
      <c r="L511"/>
      <c r="M511" s="56" t="str">
        <f>IF(OR(F511="Lead",J511="Lead"),"Lead",(IF(OR(OR(F511="",J511=""),AND(AND(NOT(F511="Lead"),J511="Galvanized Iron/Steel"),I511="")),"",IF(AND(OR(I511="Yes",I511="Don't Know"),J511="Galvanized Iron/Steel"),"Galvanized Requiring Replacement",IF(OR(F511="Unknown",J511="Unknown"),"Lead Status Unknown",IF(AND(F511="No System Owned Portion",J511="No Customer Owned Portion"),"","Non-Lead"))))))</f>
        <v>Non-Lead</v>
      </c>
      <c r="N511" t="s">
        <v>1132</v>
      </c>
    </row>
    <row r="512" spans="1:14" x14ac:dyDescent="0.25">
      <c r="A512">
        <v>2665</v>
      </c>
      <c r="B512" t="s">
        <v>139</v>
      </c>
      <c r="C512">
        <v>35.540996999999997</v>
      </c>
      <c r="D512">
        <v>-95.122252000000003</v>
      </c>
      <c r="E512" t="s">
        <v>93</v>
      </c>
      <c r="F512" t="s">
        <v>97</v>
      </c>
      <c r="G512" t="s">
        <v>111</v>
      </c>
      <c r="H512"/>
      <c r="I512" t="s">
        <v>93</v>
      </c>
      <c r="J512" t="s">
        <v>97</v>
      </c>
      <c r="K512" t="s">
        <v>111</v>
      </c>
      <c r="L512"/>
      <c r="M512" s="57" t="str">
        <f>IF(OR(F512="Lead",J512="Lead"),"Lead",(IF(OR(OR(F512="",J512=""),AND(AND(NOT(F512="Lead"),J512="Galvanized Iron/Steel"),I512="")),"",IF(AND(OR(I512="Yes",I512="Don't Know"),J512="Galvanized Iron/Steel"),"Galvanized Requiring Replacement",IF(OR(F512="Unknown",J512="Unknown"),"Lead Status Unknown",IF(AND(F512="No System Owned Portion",J512="No Customer Owned Portion"),"","Non-Lead"))))))</f>
        <v>Non-Lead</v>
      </c>
      <c r="N512" t="s">
        <v>978</v>
      </c>
    </row>
    <row r="513" spans="1:14" x14ac:dyDescent="0.25">
      <c r="A513">
        <v>2670</v>
      </c>
      <c r="B513" t="s">
        <v>953</v>
      </c>
      <c r="C513">
        <v>35.758673999999999</v>
      </c>
      <c r="D513">
        <v>-95.362538999999998</v>
      </c>
      <c r="E513" t="s">
        <v>93</v>
      </c>
      <c r="F513" t="s">
        <v>100</v>
      </c>
      <c r="G513" t="s">
        <v>111</v>
      </c>
      <c r="H513"/>
      <c r="I513" t="s">
        <v>93</v>
      </c>
      <c r="J513" t="s">
        <v>100</v>
      </c>
      <c r="K513" t="s">
        <v>111</v>
      </c>
      <c r="L513"/>
      <c r="M513" s="57" t="str">
        <f>IF(OR(F513="Lead",J513="Lead"),"Lead",(IF(OR(OR(F513="",J513=""),AND(AND(NOT(F513="Lead"),J513="Galvanized Iron/Steel"),I513="")),"",IF(AND(OR(I513="Yes",I513="Don't Know"),J513="Galvanized Iron/Steel"),"Galvanized Requiring Replacement",IF(OR(F513="Unknown",J513="Unknown"),"Lead Status Unknown",IF(AND(F513="No System Owned Portion",J513="No Customer Owned Portion"),"","Non-Lead"))))))</f>
        <v>Non-Lead</v>
      </c>
      <c r="N513" t="s">
        <v>976</v>
      </c>
    </row>
    <row r="514" spans="1:14" x14ac:dyDescent="0.25">
      <c r="A514">
        <v>2680</v>
      </c>
      <c r="B514" t="s">
        <v>950</v>
      </c>
      <c r="C514">
        <v>35.798479999999998</v>
      </c>
      <c r="D514">
        <v>-95.190394999999995</v>
      </c>
      <c r="E514" t="s">
        <v>93</v>
      </c>
      <c r="F514" t="s">
        <v>100</v>
      </c>
      <c r="G514" t="s">
        <v>111</v>
      </c>
      <c r="H514"/>
      <c r="I514" t="s">
        <v>93</v>
      </c>
      <c r="J514" t="s">
        <v>100</v>
      </c>
      <c r="K514" t="s">
        <v>111</v>
      </c>
      <c r="L514"/>
      <c r="M514" s="56" t="str">
        <f>IF(OR(F514="Lead",J514="Lead"),"Lead",(IF(OR(OR(F514="",J514=""),AND(AND(NOT(F514="Lead"),J514="Galvanized Iron/Steel"),I514="")),"",IF(AND(OR(I514="Yes",I514="Don't Know"),J514="Galvanized Iron/Steel"),"Galvanized Requiring Replacement",IF(OR(F514="Unknown",J514="Unknown"),"Lead Status Unknown",IF(AND(F514="No System Owned Portion",J514="No Customer Owned Portion"),"","Non-Lead"))))))</f>
        <v>Non-Lead</v>
      </c>
      <c r="N514" t="s">
        <v>976</v>
      </c>
    </row>
    <row r="515" spans="1:14" x14ac:dyDescent="0.25">
      <c r="A515">
        <v>2690</v>
      </c>
      <c r="B515" t="s">
        <v>947</v>
      </c>
      <c r="C515">
        <v>35.758246</v>
      </c>
      <c r="D515">
        <v>-95.362904999999998</v>
      </c>
      <c r="E515" t="s">
        <v>93</v>
      </c>
      <c r="F515" t="s">
        <v>100</v>
      </c>
      <c r="G515" t="s">
        <v>111</v>
      </c>
      <c r="H515"/>
      <c r="I515" t="s">
        <v>93</v>
      </c>
      <c r="J515" t="s">
        <v>100</v>
      </c>
      <c r="K515" t="s">
        <v>111</v>
      </c>
      <c r="L515"/>
      <c r="M515" s="57" t="str">
        <f>IF(OR(F515="Lead",J515="Lead"),"Lead",(IF(OR(OR(F515="",J515=""),AND(AND(NOT(F515="Lead"),J515="Galvanized Iron/Steel"),I515="")),"",IF(AND(OR(I515="Yes",I515="Don't Know"),J515="Galvanized Iron/Steel"),"Galvanized Requiring Replacement",IF(OR(F515="Unknown",J515="Unknown"),"Lead Status Unknown",IF(AND(F515="No System Owned Portion",J515="No Customer Owned Portion"),"","Non-Lead"))))))</f>
        <v>Non-Lead</v>
      </c>
      <c r="N515" t="s">
        <v>976</v>
      </c>
    </row>
    <row r="516" spans="1:14" x14ac:dyDescent="0.25">
      <c r="A516">
        <v>2700</v>
      </c>
      <c r="B516" t="s">
        <v>945</v>
      </c>
      <c r="C516">
        <v>35.798479999999998</v>
      </c>
      <c r="D516">
        <v>-95.190394999999995</v>
      </c>
      <c r="E516" t="s">
        <v>93</v>
      </c>
      <c r="F516" t="s">
        <v>100</v>
      </c>
      <c r="G516" t="s">
        <v>111</v>
      </c>
      <c r="H516"/>
      <c r="I516" t="s">
        <v>93</v>
      </c>
      <c r="J516" t="s">
        <v>100</v>
      </c>
      <c r="K516" t="s">
        <v>111</v>
      </c>
      <c r="L516"/>
      <c r="M516" s="57" t="str">
        <f>IF(OR(F516="Lead",J516="Lead"),"Lead",(IF(OR(OR(F516="",J516=""),AND(AND(NOT(F516="Lead"),J516="Galvanized Iron/Steel"),I516="")),"",IF(AND(OR(I516="Yes",I516="Don't Know"),J516="Galvanized Iron/Steel"),"Galvanized Requiring Replacement",IF(OR(F516="Unknown",J516="Unknown"),"Lead Status Unknown",IF(AND(F516="No System Owned Portion",J516="No Customer Owned Portion"),"","Non-Lead"))))))</f>
        <v>Non-Lead</v>
      </c>
      <c r="N516" t="s">
        <v>976</v>
      </c>
    </row>
    <row r="517" spans="1:14" x14ac:dyDescent="0.25">
      <c r="A517">
        <v>2710</v>
      </c>
      <c r="B517" t="s">
        <v>946</v>
      </c>
      <c r="C517">
        <v>35.539490000000001</v>
      </c>
      <c r="D517">
        <v>-95.120647000000005</v>
      </c>
      <c r="E517" t="s">
        <v>93</v>
      </c>
      <c r="F517" t="s">
        <v>97</v>
      </c>
      <c r="G517" t="s">
        <v>111</v>
      </c>
      <c r="H517"/>
      <c r="I517" t="s">
        <v>93</v>
      </c>
      <c r="J517" t="s">
        <v>97</v>
      </c>
      <c r="K517" t="s">
        <v>111</v>
      </c>
      <c r="L517"/>
      <c r="M517" s="56" t="str">
        <f>IF(OR(F517="Lead",J517="Lead"),"Lead",(IF(OR(OR(F517="",J517=""),AND(AND(NOT(F517="Lead"),J517="Galvanized Iron/Steel"),I517="")),"",IF(AND(OR(I517="Yes",I517="Don't Know"),J517="Galvanized Iron/Steel"),"Galvanized Requiring Replacement",IF(OR(F517="Unknown",J517="Unknown"),"Lead Status Unknown",IF(AND(F517="No System Owned Portion",J517="No Customer Owned Portion"),"","Non-Lead"))))))</f>
        <v>Non-Lead</v>
      </c>
      <c r="N517" t="s">
        <v>978</v>
      </c>
    </row>
    <row r="518" spans="1:14" x14ac:dyDescent="0.25">
      <c r="A518">
        <v>2720</v>
      </c>
      <c r="B518" t="s">
        <v>948</v>
      </c>
      <c r="C518">
        <v>35.539462999999998</v>
      </c>
      <c r="D518">
        <v>-95.120677000000001</v>
      </c>
      <c r="E518" t="s">
        <v>93</v>
      </c>
      <c r="F518" t="s">
        <v>100</v>
      </c>
      <c r="G518" t="s">
        <v>111</v>
      </c>
      <c r="H518"/>
      <c r="I518" t="s">
        <v>93</v>
      </c>
      <c r="J518" t="s">
        <v>100</v>
      </c>
      <c r="K518" t="s">
        <v>111</v>
      </c>
      <c r="L518"/>
      <c r="M518" s="56" t="str">
        <f>IF(OR(F518="Lead",J518="Lead"),"Lead",(IF(OR(OR(F518="",J518=""),AND(AND(NOT(F518="Lead"),J518="Galvanized Iron/Steel"),I518="")),"",IF(AND(OR(I518="Yes",I518="Don't Know"),J518="Galvanized Iron/Steel"),"Galvanized Requiring Replacement",IF(OR(F518="Unknown",J518="Unknown"),"Lead Status Unknown",IF(AND(F518="No System Owned Portion",J518="No Customer Owned Portion"),"","Non-Lead"))))))</f>
        <v>Non-Lead</v>
      </c>
      <c r="N518" t="s">
        <v>976</v>
      </c>
    </row>
    <row r="519" spans="1:14" x14ac:dyDescent="0.25">
      <c r="A519">
        <v>2730</v>
      </c>
      <c r="B519" t="s">
        <v>951</v>
      </c>
      <c r="C519">
        <v>35.539408000000002</v>
      </c>
      <c r="D519">
        <v>-95.120735999999994</v>
      </c>
      <c r="E519" t="s">
        <v>93</v>
      </c>
      <c r="F519" t="s">
        <v>100</v>
      </c>
      <c r="G519" t="s">
        <v>111</v>
      </c>
      <c r="H519"/>
      <c r="I519" t="s">
        <v>93</v>
      </c>
      <c r="J519" t="s">
        <v>100</v>
      </c>
      <c r="K519" t="s">
        <v>111</v>
      </c>
      <c r="L519"/>
      <c r="M519" s="57" t="str">
        <f>IF(OR(F519="Lead",J519="Lead"),"Lead",(IF(OR(OR(F519="",J519=""),AND(AND(NOT(F519="Lead"),J519="Galvanized Iron/Steel"),I519="")),"",IF(AND(OR(I519="Yes",I519="Don't Know"),J519="Galvanized Iron/Steel"),"Galvanized Requiring Replacement",IF(OR(F519="Unknown",J519="Unknown"),"Lead Status Unknown",IF(AND(F519="No System Owned Portion",J519="No Customer Owned Portion"),"","Non-Lead"))))))</f>
        <v>Non-Lead</v>
      </c>
      <c r="N519" t="s">
        <v>976</v>
      </c>
    </row>
    <row r="520" spans="1:14" x14ac:dyDescent="0.25">
      <c r="A520">
        <v>2740</v>
      </c>
      <c r="B520" t="s">
        <v>128</v>
      </c>
      <c r="C520">
        <v>35.539022000000003</v>
      </c>
      <c r="D520">
        <v>-95.122559999999993</v>
      </c>
      <c r="E520" t="s">
        <v>93</v>
      </c>
      <c r="F520" t="s">
        <v>100</v>
      </c>
      <c r="G520" t="s">
        <v>111</v>
      </c>
      <c r="H520"/>
      <c r="I520" t="s">
        <v>93</v>
      </c>
      <c r="J520" t="s">
        <v>100</v>
      </c>
      <c r="K520" t="s">
        <v>111</v>
      </c>
      <c r="L520"/>
      <c r="M520" s="56" t="str">
        <f>IF(OR(F520="Lead",J520="Lead"),"Lead",(IF(OR(OR(F520="",J520=""),AND(AND(NOT(F520="Lead"),J520="Galvanized Iron/Steel"),I520="")),"",IF(AND(OR(I520="Yes",I520="Don't Know"),J520="Galvanized Iron/Steel"),"Galvanized Requiring Replacement",IF(OR(F520="Unknown",J520="Unknown"),"Lead Status Unknown",IF(AND(F520="No System Owned Portion",J520="No Customer Owned Portion"),"","Non-Lead"))))))</f>
        <v>Non-Lead</v>
      </c>
      <c r="N520" t="s">
        <v>976</v>
      </c>
    </row>
    <row r="521" spans="1:14" x14ac:dyDescent="0.25">
      <c r="A521">
        <v>2745</v>
      </c>
      <c r="B521" t="s">
        <v>132</v>
      </c>
      <c r="C521">
        <v>35.539321999999999</v>
      </c>
      <c r="D521">
        <v>-95.122559999999993</v>
      </c>
      <c r="E521" t="s">
        <v>88</v>
      </c>
      <c r="F521" t="s">
        <v>100</v>
      </c>
      <c r="G521" t="s">
        <v>96</v>
      </c>
      <c r="H521"/>
      <c r="I521" t="s">
        <v>88</v>
      </c>
      <c r="J521" t="s">
        <v>100</v>
      </c>
      <c r="K521" t="s">
        <v>96</v>
      </c>
      <c r="L521"/>
      <c r="M521" s="56" t="str">
        <f>IF(OR(F521="Lead",J521="Lead"),"Lead",(IF(OR(OR(F521="",J521=""),AND(AND(NOT(F521="Lead"),J521="Galvanized Iron/Steel"),I521="")),"",IF(AND(OR(I521="Yes",I521="Don't Know"),J521="Galvanized Iron/Steel"),"Galvanized Requiring Replacement",IF(OR(F521="Unknown",J521="Unknown"),"Lead Status Unknown",IF(AND(F521="No System Owned Portion",J521="No Customer Owned Portion"),"","Non-Lead"))))))</f>
        <v>Non-Lead</v>
      </c>
      <c r="N521" t="s">
        <v>987</v>
      </c>
    </row>
    <row r="522" spans="1:14" x14ac:dyDescent="0.25">
      <c r="A522">
        <v>2750</v>
      </c>
      <c r="B522" t="s">
        <v>136</v>
      </c>
      <c r="C522">
        <v>35.539192</v>
      </c>
      <c r="D522">
        <v>-95.122410000000002</v>
      </c>
      <c r="E522" t="s">
        <v>93</v>
      </c>
      <c r="F522" t="s">
        <v>97</v>
      </c>
      <c r="G522" t="s">
        <v>111</v>
      </c>
      <c r="H522"/>
      <c r="I522" t="s">
        <v>93</v>
      </c>
      <c r="J522" t="s">
        <v>97</v>
      </c>
      <c r="K522" t="s">
        <v>111</v>
      </c>
      <c r="L522"/>
      <c r="M522" s="56" t="str">
        <f>IF(OR(F522="Lead",J522="Lead"),"Lead",(IF(OR(OR(F522="",J522=""),AND(AND(NOT(F522="Lead"),J522="Galvanized Iron/Steel"),I522="")),"",IF(AND(OR(I522="Yes",I522="Don't Know"),J522="Galvanized Iron/Steel"),"Galvanized Requiring Replacement",IF(OR(F522="Unknown",J522="Unknown"),"Lead Status Unknown",IF(AND(F522="No System Owned Portion",J522="No Customer Owned Portion"),"","Non-Lead"))))))</f>
        <v>Non-Lead</v>
      </c>
      <c r="N522" t="s">
        <v>978</v>
      </c>
    </row>
    <row r="523" spans="1:14" x14ac:dyDescent="0.25">
      <c r="A523">
        <v>2760</v>
      </c>
      <c r="B523" t="s">
        <v>135</v>
      </c>
      <c r="C523">
        <v>35.539211000000002</v>
      </c>
      <c r="D523">
        <v>-95.122710999999995</v>
      </c>
      <c r="E523" t="s">
        <v>93</v>
      </c>
      <c r="F523" t="s">
        <v>97</v>
      </c>
      <c r="G523" t="s">
        <v>111</v>
      </c>
      <c r="H523"/>
      <c r="I523" t="s">
        <v>93</v>
      </c>
      <c r="J523" t="s">
        <v>97</v>
      </c>
      <c r="K523" t="s">
        <v>111</v>
      </c>
      <c r="L523"/>
      <c r="M523" s="57" t="str">
        <f>IF(OR(F523="Lead",J523="Lead"),"Lead",(IF(OR(OR(F523="",J523=""),AND(AND(NOT(F523="Lead"),J523="Galvanized Iron/Steel"),I523="")),"",IF(AND(OR(I523="Yes",I523="Don't Know"),J523="Galvanized Iron/Steel"),"Galvanized Requiring Replacement",IF(OR(F523="Unknown",J523="Unknown"),"Lead Status Unknown",IF(AND(F523="No System Owned Portion",J523="No Customer Owned Portion"),"","Non-Lead"))))))</f>
        <v>Non-Lead</v>
      </c>
      <c r="N523" t="s">
        <v>978</v>
      </c>
    </row>
    <row r="524" spans="1:14" x14ac:dyDescent="0.25">
      <c r="A524">
        <v>2770</v>
      </c>
      <c r="B524" t="s">
        <v>169</v>
      </c>
      <c r="C524">
        <v>35.539203999999998</v>
      </c>
      <c r="D524">
        <v>-95.122411</v>
      </c>
      <c r="E524" t="s">
        <v>93</v>
      </c>
      <c r="F524" t="s">
        <v>97</v>
      </c>
      <c r="G524" t="s">
        <v>111</v>
      </c>
      <c r="H524"/>
      <c r="I524" t="s">
        <v>93</v>
      </c>
      <c r="J524" t="s">
        <v>97</v>
      </c>
      <c r="K524" t="s">
        <v>111</v>
      </c>
      <c r="L524"/>
      <c r="M524" s="56" t="str">
        <f>IF(OR(F524="Lead",J524="Lead"),"Lead",(IF(OR(OR(F524="",J524=""),AND(AND(NOT(F524="Lead"),J524="Galvanized Iron/Steel"),I524="")),"",IF(AND(OR(I524="Yes",I524="Don't Know"),J524="Galvanized Iron/Steel"),"Galvanized Requiring Replacement",IF(OR(F524="Unknown",J524="Unknown"),"Lead Status Unknown",IF(AND(F524="No System Owned Portion",J524="No Customer Owned Portion"),"","Non-Lead"))))))</f>
        <v>Non-Lead</v>
      </c>
      <c r="N524" t="s">
        <v>978</v>
      </c>
    </row>
    <row r="525" spans="1:14" x14ac:dyDescent="0.25">
      <c r="A525">
        <v>2780</v>
      </c>
      <c r="B525" t="s">
        <v>185</v>
      </c>
      <c r="C525">
        <v>35.539209999999997</v>
      </c>
      <c r="D525">
        <v>-95.122411</v>
      </c>
      <c r="E525" t="s">
        <v>93</v>
      </c>
      <c r="F525" t="s">
        <v>100</v>
      </c>
      <c r="G525" t="s">
        <v>111</v>
      </c>
      <c r="H525"/>
      <c r="I525" t="s">
        <v>93</v>
      </c>
      <c r="J525" t="s">
        <v>100</v>
      </c>
      <c r="K525" t="s">
        <v>111</v>
      </c>
      <c r="L525"/>
      <c r="M525" s="56" t="str">
        <f>IF(OR(F525="Lead",J525="Lead"),"Lead",(IF(OR(OR(F525="",J525=""),AND(AND(NOT(F525="Lead"),J525="Galvanized Iron/Steel"),I525="")),"",IF(AND(OR(I525="Yes",I525="Don't Know"),J525="Galvanized Iron/Steel"),"Galvanized Requiring Replacement",IF(OR(F525="Unknown",J525="Unknown"),"Lead Status Unknown",IF(AND(F525="No System Owned Portion",J525="No Customer Owned Portion"),"","Non-Lead"))))))</f>
        <v>Non-Lead</v>
      </c>
      <c r="N525" t="s">
        <v>976</v>
      </c>
    </row>
    <row r="526" spans="1:14" x14ac:dyDescent="0.25">
      <c r="A526">
        <v>2790</v>
      </c>
      <c r="B526" t="s">
        <v>160</v>
      </c>
      <c r="C526">
        <v>35.538434000000002</v>
      </c>
      <c r="D526">
        <v>-95.123690999999994</v>
      </c>
      <c r="E526" t="s">
        <v>88</v>
      </c>
      <c r="F526" t="s">
        <v>100</v>
      </c>
      <c r="G526" t="s">
        <v>96</v>
      </c>
      <c r="H526"/>
      <c r="I526" t="s">
        <v>88</v>
      </c>
      <c r="J526" t="s">
        <v>100</v>
      </c>
      <c r="K526" t="s">
        <v>96</v>
      </c>
      <c r="L526"/>
      <c r="M526" s="57" t="str">
        <f>IF(OR(F526="Lead",J526="Lead"),"Lead",(IF(OR(OR(F526="",J526=""),AND(AND(NOT(F526="Lead"),J526="Galvanized Iron/Steel"),I526="")),"",IF(AND(OR(I526="Yes",I526="Don't Know"),J526="Galvanized Iron/Steel"),"Galvanized Requiring Replacement",IF(OR(F526="Unknown",J526="Unknown"),"Lead Status Unknown",IF(AND(F526="No System Owned Portion",J526="No Customer Owned Portion"),"","Non-Lead"))))))</f>
        <v>Non-Lead</v>
      </c>
      <c r="N526" t="s">
        <v>995</v>
      </c>
    </row>
    <row r="527" spans="1:14" x14ac:dyDescent="0.25">
      <c r="A527">
        <v>2800</v>
      </c>
      <c r="B527" t="s">
        <v>725</v>
      </c>
      <c r="C527">
        <v>35.539309000000003</v>
      </c>
      <c r="D527">
        <v>-95.122775000000004</v>
      </c>
      <c r="E527" t="s">
        <v>93</v>
      </c>
      <c r="F527" t="s">
        <v>100</v>
      </c>
      <c r="G527" t="s">
        <v>111</v>
      </c>
      <c r="H527"/>
      <c r="I527" t="s">
        <v>93</v>
      </c>
      <c r="J527" t="s">
        <v>100</v>
      </c>
      <c r="K527" t="s">
        <v>111</v>
      </c>
      <c r="L527"/>
      <c r="M527" s="57" t="str">
        <f>IF(OR(F527="Lead",J527="Lead"),"Lead",(IF(OR(OR(F527="",J527=""),AND(AND(NOT(F527="Lead"),J527="Galvanized Iron/Steel"),I527="")),"",IF(AND(OR(I527="Yes",I527="Don't Know"),J527="Galvanized Iron/Steel"),"Galvanized Requiring Replacement",IF(OR(F527="Unknown",J527="Unknown"),"Lead Status Unknown",IF(AND(F527="No System Owned Portion",J527="No Customer Owned Portion"),"","Non-Lead"))))))</f>
        <v>Non-Lead</v>
      </c>
      <c r="N527" t="s">
        <v>976</v>
      </c>
    </row>
    <row r="528" spans="1:14" x14ac:dyDescent="0.25">
      <c r="A528">
        <v>2802</v>
      </c>
      <c r="B528" t="s">
        <v>517</v>
      </c>
      <c r="C528">
        <v>35.538657999999998</v>
      </c>
      <c r="D528">
        <v>-95.123427000000007</v>
      </c>
      <c r="E528" t="s">
        <v>88</v>
      </c>
      <c r="F528" t="s">
        <v>100</v>
      </c>
      <c r="G528" t="s">
        <v>99</v>
      </c>
      <c r="H528" s="72">
        <v>40891</v>
      </c>
      <c r="I528" t="s">
        <v>88</v>
      </c>
      <c r="J528" t="s">
        <v>100</v>
      </c>
      <c r="K528" t="s">
        <v>99</v>
      </c>
      <c r="L528"/>
      <c r="M528" s="56" t="str">
        <f>IF(OR(F528="Lead",J528="Lead"),"Lead",(IF(OR(OR(F528="",J528=""),AND(AND(NOT(F528="Lead"),J528="Galvanized Iron/Steel"),I528="")),"",IF(AND(OR(I528="Yes",I528="Don't Know"),J528="Galvanized Iron/Steel"),"Galvanized Requiring Replacement",IF(OR(F528="Unknown",J528="Unknown"),"Lead Status Unknown",IF(AND(F528="No System Owned Portion",J528="No Customer Owned Portion"),"","Non-Lead"))))))</f>
        <v>Non-Lead</v>
      </c>
      <c r="N528" t="s">
        <v>1147</v>
      </c>
    </row>
    <row r="529" spans="1:14" x14ac:dyDescent="0.25">
      <c r="A529">
        <v>2803</v>
      </c>
      <c r="B529" t="s">
        <v>624</v>
      </c>
      <c r="C529">
        <v>35.538434000000002</v>
      </c>
      <c r="D529">
        <v>-95.123690999999994</v>
      </c>
      <c r="E529" t="s">
        <v>88</v>
      </c>
      <c r="F529" t="s">
        <v>100</v>
      </c>
      <c r="G529" t="s">
        <v>99</v>
      </c>
      <c r="H529" s="72">
        <v>40891</v>
      </c>
      <c r="I529" t="s">
        <v>88</v>
      </c>
      <c r="J529" t="s">
        <v>100</v>
      </c>
      <c r="K529" t="s">
        <v>99</v>
      </c>
      <c r="L529"/>
      <c r="M529" s="56" t="str">
        <f>IF(OR(F529="Lead",J529="Lead"),"Lead",(IF(OR(OR(F529="",J529=""),AND(AND(NOT(F529="Lead"),J529="Galvanized Iron/Steel"),I529="")),"",IF(AND(OR(I529="Yes",I529="Don't Know"),J529="Galvanized Iron/Steel"),"Galvanized Requiring Replacement",IF(OR(F529="Unknown",J529="Unknown"),"Lead Status Unknown",IF(AND(F529="No System Owned Portion",J529="No Customer Owned Portion"),"","Non-Lead"))))))</f>
        <v>Non-Lead</v>
      </c>
      <c r="N529" t="s">
        <v>1178</v>
      </c>
    </row>
    <row r="530" spans="1:14" x14ac:dyDescent="0.25">
      <c r="A530">
        <v>2804</v>
      </c>
      <c r="B530" t="s">
        <v>627</v>
      </c>
      <c r="C530">
        <v>35.538434000000002</v>
      </c>
      <c r="D530">
        <v>-95.123690999999994</v>
      </c>
      <c r="E530" t="s">
        <v>88</v>
      </c>
      <c r="F530" t="s">
        <v>100</v>
      </c>
      <c r="G530" t="s">
        <v>99</v>
      </c>
      <c r="H530" s="72">
        <v>44001</v>
      </c>
      <c r="I530" t="s">
        <v>88</v>
      </c>
      <c r="J530" t="s">
        <v>100</v>
      </c>
      <c r="K530" t="s">
        <v>99</v>
      </c>
      <c r="L530"/>
      <c r="M530" s="57" t="str">
        <f>IF(OR(F530="Lead",J530="Lead"),"Lead",(IF(OR(OR(F530="",J530=""),AND(AND(NOT(F530="Lead"),J530="Galvanized Iron/Steel"),I530="")),"",IF(AND(OR(I530="Yes",I530="Don't Know"),J530="Galvanized Iron/Steel"),"Galvanized Requiring Replacement",IF(OR(F530="Unknown",J530="Unknown"),"Lead Status Unknown",IF(AND(F530="No System Owned Portion",J530="No Customer Owned Portion"),"","Non-Lead"))))))</f>
        <v>Non-Lead</v>
      </c>
      <c r="N530" t="s">
        <v>1180</v>
      </c>
    </row>
    <row r="531" spans="1:14" x14ac:dyDescent="0.25">
      <c r="A531">
        <v>2805</v>
      </c>
      <c r="B531" t="s">
        <v>936</v>
      </c>
      <c r="C531">
        <v>35.538688999999998</v>
      </c>
      <c r="D531">
        <v>-95.119562000000002</v>
      </c>
      <c r="E531" t="s">
        <v>93</v>
      </c>
      <c r="F531" t="s">
        <v>97</v>
      </c>
      <c r="G531" t="s">
        <v>111</v>
      </c>
      <c r="H531"/>
      <c r="I531" t="s">
        <v>93</v>
      </c>
      <c r="J531" t="s">
        <v>97</v>
      </c>
      <c r="K531" t="s">
        <v>111</v>
      </c>
      <c r="L531"/>
      <c r="M531" s="56" t="str">
        <f>IF(OR(F531="Lead",J531="Lead"),"Lead",(IF(OR(OR(F531="",J531=""),AND(AND(NOT(F531="Lead"),J531="Galvanized Iron/Steel"),I531="")),"",IF(AND(OR(I531="Yes",I531="Don't Know"),J531="Galvanized Iron/Steel"),"Galvanized Requiring Replacement",IF(OR(F531="Unknown",J531="Unknown"),"Lead Status Unknown",IF(AND(F531="No System Owned Portion",J531="No Customer Owned Portion"),"","Non-Lead"))))))</f>
        <v>Non-Lead</v>
      </c>
      <c r="N531" t="s">
        <v>978</v>
      </c>
    </row>
    <row r="532" spans="1:14" x14ac:dyDescent="0.25">
      <c r="A532">
        <v>2806</v>
      </c>
      <c r="B532" t="s">
        <v>938</v>
      </c>
      <c r="C532">
        <v>35.756964000000004</v>
      </c>
      <c r="D532">
        <v>-95.364131999999998</v>
      </c>
      <c r="E532" t="s">
        <v>93</v>
      </c>
      <c r="F532" t="s">
        <v>100</v>
      </c>
      <c r="G532" t="s">
        <v>111</v>
      </c>
      <c r="H532"/>
      <c r="I532" t="s">
        <v>93</v>
      </c>
      <c r="J532" t="s">
        <v>100</v>
      </c>
      <c r="K532" t="s">
        <v>111</v>
      </c>
      <c r="L532"/>
      <c r="M532" s="56" t="str">
        <f>IF(OR(F532="Lead",J532="Lead"),"Lead",(IF(OR(OR(F532="",J532=""),AND(AND(NOT(F532="Lead"),J532="Galvanized Iron/Steel"),I532="")),"",IF(AND(OR(I532="Yes",I532="Don't Know"),J532="Galvanized Iron/Steel"),"Galvanized Requiring Replacement",IF(OR(F532="Unknown",J532="Unknown"),"Lead Status Unknown",IF(AND(F532="No System Owned Portion",J532="No Customer Owned Portion"),"","Non-Lead"))))))</f>
        <v>Non-Lead</v>
      </c>
      <c r="N532" t="s">
        <v>976</v>
      </c>
    </row>
    <row r="533" spans="1:14" x14ac:dyDescent="0.25">
      <c r="A533">
        <v>2808</v>
      </c>
      <c r="B533" t="s">
        <v>949</v>
      </c>
      <c r="C533">
        <v>35.798479999999998</v>
      </c>
      <c r="D533">
        <v>-95.190394999999995</v>
      </c>
      <c r="E533" t="s">
        <v>88</v>
      </c>
      <c r="F533" t="s">
        <v>100</v>
      </c>
      <c r="G533" t="s">
        <v>99</v>
      </c>
      <c r="H533" s="72">
        <v>41771</v>
      </c>
      <c r="I533" t="s">
        <v>88</v>
      </c>
      <c r="J533" t="s">
        <v>100</v>
      </c>
      <c r="K533" t="s">
        <v>99</v>
      </c>
      <c r="L533"/>
      <c r="M533" s="57" t="str">
        <f>IF(OR(F533="Lead",J533="Lead"),"Lead",(IF(OR(OR(F533="",J533=""),AND(AND(NOT(F533="Lead"),J533="Galvanized Iron/Steel"),I533="")),"",IF(AND(OR(I533="Yes",I533="Don't Know"),J533="Galvanized Iron/Steel"),"Galvanized Requiring Replacement",IF(OR(F533="Unknown",J533="Unknown"),"Lead Status Unknown",IF(AND(F533="No System Owned Portion",J533="No Customer Owned Portion"),"","Non-Lead"))))))</f>
        <v>Non-Lead</v>
      </c>
      <c r="N533" t="s">
        <v>1283</v>
      </c>
    </row>
    <row r="534" spans="1:14" x14ac:dyDescent="0.25">
      <c r="A534">
        <v>2810</v>
      </c>
      <c r="B534" t="s">
        <v>943</v>
      </c>
      <c r="C534">
        <v>35.798479999999998</v>
      </c>
      <c r="D534">
        <v>-95.190394999999995</v>
      </c>
      <c r="E534" t="s">
        <v>93</v>
      </c>
      <c r="F534" t="s">
        <v>97</v>
      </c>
      <c r="G534" t="s">
        <v>111</v>
      </c>
      <c r="H534"/>
      <c r="I534" t="s">
        <v>93</v>
      </c>
      <c r="J534" t="s">
        <v>97</v>
      </c>
      <c r="K534" t="s">
        <v>111</v>
      </c>
      <c r="L534"/>
      <c r="M534" s="57" t="str">
        <f>IF(OR(F534="Lead",J534="Lead"),"Lead",(IF(OR(OR(F534="",J534=""),AND(AND(NOT(F534="Lead"),J534="Galvanized Iron/Steel"),I534="")),"",IF(AND(OR(I534="Yes",I534="Don't Know"),J534="Galvanized Iron/Steel"),"Galvanized Requiring Replacement",IF(OR(F534="Unknown",J534="Unknown"),"Lead Status Unknown",IF(AND(F534="No System Owned Portion",J534="No Customer Owned Portion"),"","Non-Lead"))))))</f>
        <v>Non-Lead</v>
      </c>
      <c r="N534" t="s">
        <v>978</v>
      </c>
    </row>
    <row r="535" spans="1:14" x14ac:dyDescent="0.25">
      <c r="A535">
        <v>2820</v>
      </c>
      <c r="B535" t="s">
        <v>940</v>
      </c>
      <c r="C535">
        <v>35.798479999999998</v>
      </c>
      <c r="D535">
        <v>-95.190394999999995</v>
      </c>
      <c r="E535" t="s">
        <v>93</v>
      </c>
      <c r="F535" t="s">
        <v>100</v>
      </c>
      <c r="G535" t="s">
        <v>111</v>
      </c>
      <c r="H535"/>
      <c r="I535" t="s">
        <v>93</v>
      </c>
      <c r="J535" t="s">
        <v>100</v>
      </c>
      <c r="K535" t="s">
        <v>111</v>
      </c>
      <c r="L535"/>
      <c r="M535" s="56" t="str">
        <f>IF(OR(F535="Lead",J535="Lead"),"Lead",(IF(OR(OR(F535="",J535=""),AND(AND(NOT(F535="Lead"),J535="Galvanized Iron/Steel"),I535="")),"",IF(AND(OR(I535="Yes",I535="Don't Know"),J535="Galvanized Iron/Steel"),"Galvanized Requiring Replacement",IF(OR(F535="Unknown",J535="Unknown"),"Lead Status Unknown",IF(AND(F535="No System Owned Portion",J535="No Customer Owned Portion"),"","Non-Lead"))))))</f>
        <v>Non-Lead</v>
      </c>
      <c r="N535" t="s">
        <v>976</v>
      </c>
    </row>
    <row r="536" spans="1:14" x14ac:dyDescent="0.25">
      <c r="A536">
        <v>2830</v>
      </c>
      <c r="B536" t="s">
        <v>939</v>
      </c>
      <c r="C536">
        <v>35.798479999999998</v>
      </c>
      <c r="D536">
        <v>-95.190394999999995</v>
      </c>
      <c r="E536" t="s">
        <v>93</v>
      </c>
      <c r="F536" t="s">
        <v>100</v>
      </c>
      <c r="G536" t="s">
        <v>111</v>
      </c>
      <c r="H536"/>
      <c r="I536" t="s">
        <v>93</v>
      </c>
      <c r="J536" t="s">
        <v>100</v>
      </c>
      <c r="K536" t="s">
        <v>111</v>
      </c>
      <c r="L536"/>
      <c r="M536" s="57" t="str">
        <f>IF(OR(F536="Lead",J536="Lead"),"Lead",(IF(OR(OR(F536="",J536=""),AND(AND(NOT(F536="Lead"),J536="Galvanized Iron/Steel"),I536="")),"",IF(AND(OR(I536="Yes",I536="Don't Know"),J536="Galvanized Iron/Steel"),"Galvanized Requiring Replacement",IF(OR(F536="Unknown",J536="Unknown"),"Lead Status Unknown",IF(AND(F536="No System Owned Portion",J536="No Customer Owned Portion"),"","Non-Lead"))))))</f>
        <v>Non-Lead</v>
      </c>
      <c r="N536" t="s">
        <v>976</v>
      </c>
    </row>
    <row r="537" spans="1:14" x14ac:dyDescent="0.25">
      <c r="A537">
        <v>2840</v>
      </c>
      <c r="B537" t="s">
        <v>930</v>
      </c>
      <c r="C537">
        <v>35.798479999999998</v>
      </c>
      <c r="D537">
        <v>-95.190394999999995</v>
      </c>
      <c r="E537" t="s">
        <v>93</v>
      </c>
      <c r="F537" t="s">
        <v>100</v>
      </c>
      <c r="G537" t="s">
        <v>111</v>
      </c>
      <c r="H537"/>
      <c r="I537" t="s">
        <v>93</v>
      </c>
      <c r="J537" t="s">
        <v>100</v>
      </c>
      <c r="K537" t="s">
        <v>111</v>
      </c>
      <c r="L537"/>
      <c r="M537" s="56" t="str">
        <f>IF(OR(F537="Lead",J537="Lead"),"Lead",(IF(OR(OR(F537="",J537=""),AND(AND(NOT(F537="Lead"),J537="Galvanized Iron/Steel"),I537="")),"",IF(AND(OR(I537="Yes",I537="Don't Know"),J537="Galvanized Iron/Steel"),"Galvanized Requiring Replacement",IF(OR(F537="Unknown",J537="Unknown"),"Lead Status Unknown",IF(AND(F537="No System Owned Portion",J537="No Customer Owned Portion"),"","Non-Lead"))))))</f>
        <v>Non-Lead</v>
      </c>
      <c r="N537" t="s">
        <v>976</v>
      </c>
    </row>
    <row r="538" spans="1:14" x14ac:dyDescent="0.25">
      <c r="A538">
        <v>2850</v>
      </c>
      <c r="B538" t="s">
        <v>931</v>
      </c>
      <c r="C538">
        <v>35.798479999999998</v>
      </c>
      <c r="D538">
        <v>-95.190394999999995</v>
      </c>
      <c r="E538" t="s">
        <v>93</v>
      </c>
      <c r="F538" t="s">
        <v>100</v>
      </c>
      <c r="G538" t="s">
        <v>111</v>
      </c>
      <c r="H538"/>
      <c r="I538" t="s">
        <v>93</v>
      </c>
      <c r="J538" t="s">
        <v>100</v>
      </c>
      <c r="K538" t="s">
        <v>111</v>
      </c>
      <c r="L538"/>
      <c r="M538" s="57" t="str">
        <f>IF(OR(F538="Lead",J538="Lead"),"Lead",(IF(OR(OR(F538="",J538=""),AND(AND(NOT(F538="Lead"),J538="Galvanized Iron/Steel"),I538="")),"",IF(AND(OR(I538="Yes",I538="Don't Know"),J538="Galvanized Iron/Steel"),"Galvanized Requiring Replacement",IF(OR(F538="Unknown",J538="Unknown"),"Lead Status Unknown",IF(AND(F538="No System Owned Portion",J538="No Customer Owned Portion"),"","Non-Lead"))))))</f>
        <v>Non-Lead</v>
      </c>
      <c r="N538" t="s">
        <v>976</v>
      </c>
    </row>
    <row r="539" spans="1:14" x14ac:dyDescent="0.25">
      <c r="A539">
        <v>2860</v>
      </c>
      <c r="B539" t="s">
        <v>922</v>
      </c>
      <c r="C539">
        <v>35.756177999999998</v>
      </c>
      <c r="D539">
        <v>-95.365734000000003</v>
      </c>
      <c r="E539" t="s">
        <v>93</v>
      </c>
      <c r="F539" t="s">
        <v>100</v>
      </c>
      <c r="G539" t="s">
        <v>111</v>
      </c>
      <c r="H539"/>
      <c r="I539" t="s">
        <v>93</v>
      </c>
      <c r="J539" t="s">
        <v>100</v>
      </c>
      <c r="K539" t="s">
        <v>111</v>
      </c>
      <c r="L539"/>
      <c r="M539" s="56" t="str">
        <f>IF(OR(F539="Lead",J539="Lead"),"Lead",(IF(OR(OR(F539="",J539=""),AND(AND(NOT(F539="Lead"),J539="Galvanized Iron/Steel"),I539="")),"",IF(AND(OR(I539="Yes",I539="Don't Know"),J539="Galvanized Iron/Steel"),"Galvanized Requiring Replacement",IF(OR(F539="Unknown",J539="Unknown"),"Lead Status Unknown",IF(AND(F539="No System Owned Portion",J539="No Customer Owned Portion"),"","Non-Lead"))))))</f>
        <v>Non-Lead</v>
      </c>
      <c r="N539" t="s">
        <v>976</v>
      </c>
    </row>
    <row r="540" spans="1:14" x14ac:dyDescent="0.25">
      <c r="A540">
        <v>2870</v>
      </c>
      <c r="B540" t="s">
        <v>920</v>
      </c>
      <c r="C540">
        <v>35.756177999999998</v>
      </c>
      <c r="D540">
        <v>-95.365734000000003</v>
      </c>
      <c r="E540" t="s">
        <v>93</v>
      </c>
      <c r="F540" t="s">
        <v>100</v>
      </c>
      <c r="G540" t="s">
        <v>111</v>
      </c>
      <c r="H540"/>
      <c r="I540" t="s">
        <v>93</v>
      </c>
      <c r="J540" t="s">
        <v>100</v>
      </c>
      <c r="K540" t="s">
        <v>111</v>
      </c>
      <c r="L540"/>
      <c r="M540" s="56" t="str">
        <f>IF(OR(F540="Lead",J540="Lead"),"Lead",(IF(OR(OR(F540="",J540=""),AND(AND(NOT(F540="Lead"),J540="Galvanized Iron/Steel"),I540="")),"",IF(AND(OR(I540="Yes",I540="Don't Know"),J540="Galvanized Iron/Steel"),"Galvanized Requiring Replacement",IF(OR(F540="Unknown",J540="Unknown"),"Lead Status Unknown",IF(AND(F540="No System Owned Portion",J540="No Customer Owned Portion"),"","Non-Lead"))))))</f>
        <v>Non-Lead</v>
      </c>
      <c r="N540" t="s">
        <v>976</v>
      </c>
    </row>
    <row r="541" spans="1:14" x14ac:dyDescent="0.25">
      <c r="A541">
        <v>2880</v>
      </c>
      <c r="B541" t="s">
        <v>924</v>
      </c>
      <c r="C541">
        <v>35.756177999999998</v>
      </c>
      <c r="D541">
        <v>-95.365734000000003</v>
      </c>
      <c r="E541" t="s">
        <v>93</v>
      </c>
      <c r="F541" t="s">
        <v>100</v>
      </c>
      <c r="G541" t="s">
        <v>111</v>
      </c>
      <c r="H541"/>
      <c r="I541" t="s">
        <v>93</v>
      </c>
      <c r="J541" t="s">
        <v>100</v>
      </c>
      <c r="K541" t="s">
        <v>111</v>
      </c>
      <c r="L541"/>
      <c r="M541" s="56" t="str">
        <f>IF(OR(F541="Lead",J541="Lead"),"Lead",(IF(OR(OR(F541="",J541=""),AND(AND(NOT(F541="Lead"),J541="Galvanized Iron/Steel"),I541="")),"",IF(AND(OR(I541="Yes",I541="Don't Know"),J541="Galvanized Iron/Steel"),"Galvanized Requiring Replacement",IF(OR(F541="Unknown",J541="Unknown"),"Lead Status Unknown",IF(AND(F541="No System Owned Portion",J541="No Customer Owned Portion"),"","Non-Lead"))))))</f>
        <v>Non-Lead</v>
      </c>
      <c r="N541" t="s">
        <v>976</v>
      </c>
    </row>
    <row r="542" spans="1:14" x14ac:dyDescent="0.25">
      <c r="A542">
        <v>2890</v>
      </c>
      <c r="B542" t="s">
        <v>910</v>
      </c>
      <c r="C542">
        <v>35.798479999999998</v>
      </c>
      <c r="D542">
        <v>-95.190394999999995</v>
      </c>
      <c r="E542" t="s">
        <v>93</v>
      </c>
      <c r="F542" t="s">
        <v>97</v>
      </c>
      <c r="G542" t="s">
        <v>111</v>
      </c>
      <c r="H542"/>
      <c r="I542" t="s">
        <v>93</v>
      </c>
      <c r="J542" t="s">
        <v>97</v>
      </c>
      <c r="K542" t="s">
        <v>111</v>
      </c>
      <c r="L542"/>
      <c r="M542" s="56" t="str">
        <f>IF(OR(F542="Lead",J542="Lead"),"Lead",(IF(OR(OR(F542="",J542=""),AND(AND(NOT(F542="Lead"),J542="Galvanized Iron/Steel"),I542="")),"",IF(AND(OR(I542="Yes",I542="Don't Know"),J542="Galvanized Iron/Steel"),"Galvanized Requiring Replacement",IF(OR(F542="Unknown",J542="Unknown"),"Lead Status Unknown",IF(AND(F542="No System Owned Portion",J542="No Customer Owned Portion"),"","Non-Lead"))))))</f>
        <v>Non-Lead</v>
      </c>
      <c r="N542" t="s">
        <v>978</v>
      </c>
    </row>
    <row r="543" spans="1:14" x14ac:dyDescent="0.25">
      <c r="A543">
        <v>2892</v>
      </c>
      <c r="B543" t="s">
        <v>909</v>
      </c>
      <c r="C543">
        <v>35.798479999999998</v>
      </c>
      <c r="D543">
        <v>-95.190394999999995</v>
      </c>
      <c r="E543" t="s">
        <v>88</v>
      </c>
      <c r="F543" t="s">
        <v>100</v>
      </c>
      <c r="G543" t="s">
        <v>99</v>
      </c>
      <c r="H543" s="72">
        <v>36720</v>
      </c>
      <c r="I543" t="s">
        <v>88</v>
      </c>
      <c r="J543" t="s">
        <v>100</v>
      </c>
      <c r="K543" t="s">
        <v>99</v>
      </c>
      <c r="L543"/>
      <c r="M543" s="57" t="str">
        <f>IF(OR(F543="Lead",J543="Lead"),"Lead",(IF(OR(OR(F543="",J543=""),AND(AND(NOT(F543="Lead"),J543="Galvanized Iron/Steel"),I543="")),"",IF(AND(OR(I543="Yes",I543="Don't Know"),J543="Galvanized Iron/Steel"),"Galvanized Requiring Replacement",IF(OR(F543="Unknown",J543="Unknown"),"Lead Status Unknown",IF(AND(F543="No System Owned Portion",J543="No Customer Owned Portion"),"","Non-Lead"))))))</f>
        <v>Non-Lead</v>
      </c>
      <c r="N543" t="s">
        <v>1275</v>
      </c>
    </row>
    <row r="544" spans="1:14" x14ac:dyDescent="0.25">
      <c r="A544">
        <v>2900</v>
      </c>
      <c r="B544" t="s">
        <v>906</v>
      </c>
      <c r="C544">
        <v>35.798479999999998</v>
      </c>
      <c r="D544">
        <v>-95.190394999999995</v>
      </c>
      <c r="E544" t="s">
        <v>93</v>
      </c>
      <c r="F544" t="s">
        <v>100</v>
      </c>
      <c r="G544" t="s">
        <v>111</v>
      </c>
      <c r="H544"/>
      <c r="I544" t="s">
        <v>93</v>
      </c>
      <c r="J544" t="s">
        <v>100</v>
      </c>
      <c r="K544" t="s">
        <v>111</v>
      </c>
      <c r="L544"/>
      <c r="M544" s="56" t="str">
        <f>IF(OR(F544="Lead",J544="Lead"),"Lead",(IF(OR(OR(F544="",J544=""),AND(AND(NOT(F544="Lead"),J544="Galvanized Iron/Steel"),I544="")),"",IF(AND(OR(I544="Yes",I544="Don't Know"),J544="Galvanized Iron/Steel"),"Galvanized Requiring Replacement",IF(OR(F544="Unknown",J544="Unknown"),"Lead Status Unknown",IF(AND(F544="No System Owned Portion",J544="No Customer Owned Portion"),"","Non-Lead"))))))</f>
        <v>Non-Lead</v>
      </c>
      <c r="N544" t="s">
        <v>976</v>
      </c>
    </row>
    <row r="545" spans="1:14" x14ac:dyDescent="0.25">
      <c r="A545">
        <v>2910</v>
      </c>
      <c r="B545" t="s">
        <v>894</v>
      </c>
      <c r="C545">
        <v>35.540546999999997</v>
      </c>
      <c r="D545">
        <v>-95.121915000000001</v>
      </c>
      <c r="E545" t="s">
        <v>93</v>
      </c>
      <c r="F545" t="s">
        <v>97</v>
      </c>
      <c r="G545" t="s">
        <v>111</v>
      </c>
      <c r="H545"/>
      <c r="I545" t="s">
        <v>93</v>
      </c>
      <c r="J545" t="s">
        <v>97</v>
      </c>
      <c r="K545" t="s">
        <v>111</v>
      </c>
      <c r="L545"/>
      <c r="M545" s="56" t="str">
        <f>IF(OR(F545="Lead",J545="Lead"),"Lead",(IF(OR(OR(F545="",J545=""),AND(AND(NOT(F545="Lead"),J545="Galvanized Iron/Steel"),I545="")),"",IF(AND(OR(I545="Yes",I545="Don't Know"),J545="Galvanized Iron/Steel"),"Galvanized Requiring Replacement",IF(OR(F545="Unknown",J545="Unknown"),"Lead Status Unknown",IF(AND(F545="No System Owned Portion",J545="No Customer Owned Portion"),"","Non-Lead"))))))</f>
        <v>Non-Lead</v>
      </c>
      <c r="N545" t="s">
        <v>1269</v>
      </c>
    </row>
    <row r="546" spans="1:14" x14ac:dyDescent="0.25">
      <c r="A546">
        <v>2915</v>
      </c>
      <c r="B546" t="s">
        <v>908</v>
      </c>
      <c r="C546">
        <v>35.798479999999998</v>
      </c>
      <c r="D546">
        <v>-95.190394999999995</v>
      </c>
      <c r="E546" t="s">
        <v>88</v>
      </c>
      <c r="F546" t="s">
        <v>100</v>
      </c>
      <c r="G546" t="s">
        <v>99</v>
      </c>
      <c r="H546" s="72">
        <v>35370</v>
      </c>
      <c r="I546" t="s">
        <v>88</v>
      </c>
      <c r="J546" t="s">
        <v>100</v>
      </c>
      <c r="K546" t="s">
        <v>99</v>
      </c>
      <c r="L546"/>
      <c r="M546" s="56" t="str">
        <f>IF(OR(F546="Lead",J546="Lead"),"Lead",(IF(OR(OR(F546="",J546=""),AND(AND(NOT(F546="Lead"),J546="Galvanized Iron/Steel"),I546="")),"",IF(AND(OR(I546="Yes",I546="Don't Know"),J546="Galvanized Iron/Steel"),"Galvanized Requiring Replacement",IF(OR(F546="Unknown",J546="Unknown"),"Lead Status Unknown",IF(AND(F546="No System Owned Portion",J546="No Customer Owned Portion"),"","Non-Lead"))))))</f>
        <v>Non-Lead</v>
      </c>
      <c r="N546" t="s">
        <v>1274</v>
      </c>
    </row>
    <row r="547" spans="1:14" x14ac:dyDescent="0.25">
      <c r="A547">
        <v>2920</v>
      </c>
      <c r="B547" t="s">
        <v>905</v>
      </c>
      <c r="C547">
        <v>35.798479999999998</v>
      </c>
      <c r="D547">
        <v>-95.190394999999995</v>
      </c>
      <c r="E547" t="s">
        <v>93</v>
      </c>
      <c r="F547" t="s">
        <v>100</v>
      </c>
      <c r="G547" t="s">
        <v>111</v>
      </c>
      <c r="H547"/>
      <c r="I547" t="s">
        <v>93</v>
      </c>
      <c r="J547" t="s">
        <v>100</v>
      </c>
      <c r="K547" t="s">
        <v>111</v>
      </c>
      <c r="L547"/>
      <c r="M547" s="57" t="str">
        <f>IF(OR(F547="Lead",J547="Lead"),"Lead",(IF(OR(OR(F547="",J547=""),AND(AND(NOT(F547="Lead"),J547="Galvanized Iron/Steel"),I547="")),"",IF(AND(OR(I547="Yes",I547="Don't Know"),J547="Galvanized Iron/Steel"),"Galvanized Requiring Replacement",IF(OR(F547="Unknown",J547="Unknown"),"Lead Status Unknown",IF(AND(F547="No System Owned Portion",J547="No Customer Owned Portion"),"","Non-Lead"))))))</f>
        <v>Non-Lead</v>
      </c>
      <c r="N547" t="s">
        <v>976</v>
      </c>
    </row>
    <row r="548" spans="1:14" x14ac:dyDescent="0.25">
      <c r="A548">
        <v>2925</v>
      </c>
      <c r="B548" t="s">
        <v>817</v>
      </c>
      <c r="C548">
        <v>35.531821000000001</v>
      </c>
      <c r="D548">
        <v>-95.115217000000001</v>
      </c>
      <c r="E548" t="s">
        <v>88</v>
      </c>
      <c r="F548" t="s">
        <v>100</v>
      </c>
      <c r="G548" t="s">
        <v>99</v>
      </c>
      <c r="H548" s="72">
        <v>40982</v>
      </c>
      <c r="I548" t="s">
        <v>88</v>
      </c>
      <c r="J548" t="s">
        <v>100</v>
      </c>
      <c r="K548" t="s">
        <v>99</v>
      </c>
      <c r="L548"/>
      <c r="M548" s="56" t="str">
        <f>IF(OR(F548="Lead",J548="Lead"),"Lead",(IF(OR(OR(F548="",J548=""),AND(AND(NOT(F548="Lead"),J548="Galvanized Iron/Steel"),I548="")),"",IF(AND(OR(I548="Yes",I548="Don't Know"),J548="Galvanized Iron/Steel"),"Galvanized Requiring Replacement",IF(OR(F548="Unknown",J548="Unknown"),"Lead Status Unknown",IF(AND(F548="No System Owned Portion",J548="No Customer Owned Portion"),"","Non-Lead"))))))</f>
        <v>Non-Lead</v>
      </c>
      <c r="N548" t="s">
        <v>1241</v>
      </c>
    </row>
    <row r="549" spans="1:14" x14ac:dyDescent="0.25">
      <c r="A549">
        <v>2930</v>
      </c>
      <c r="B549" t="s">
        <v>889</v>
      </c>
      <c r="C549">
        <v>35.798479999999998</v>
      </c>
      <c r="D549">
        <v>-95.190394999999995</v>
      </c>
      <c r="E549" t="s">
        <v>88</v>
      </c>
      <c r="F549" t="s">
        <v>100</v>
      </c>
      <c r="G549" t="s">
        <v>96</v>
      </c>
      <c r="H549"/>
      <c r="I549" t="s">
        <v>88</v>
      </c>
      <c r="J549" t="s">
        <v>100</v>
      </c>
      <c r="K549" t="s">
        <v>96</v>
      </c>
      <c r="L549"/>
      <c r="M549" s="57" t="str">
        <f>IF(OR(F549="Lead",J549="Lead"),"Lead",(IF(OR(OR(F549="",J549=""),AND(AND(NOT(F549="Lead"),J549="Galvanized Iron/Steel"),I549="")),"",IF(AND(OR(I549="Yes",I549="Don't Know"),J549="Galvanized Iron/Steel"),"Galvanized Requiring Replacement",IF(OR(F549="Unknown",J549="Unknown"),"Lead Status Unknown",IF(AND(F549="No System Owned Portion",J549="No Customer Owned Portion"),"","Non-Lead"))))))</f>
        <v>Non-Lead</v>
      </c>
      <c r="N549" t="s">
        <v>1188</v>
      </c>
    </row>
    <row r="550" spans="1:14" x14ac:dyDescent="0.25">
      <c r="A550">
        <v>2940</v>
      </c>
      <c r="B550" t="s">
        <v>813</v>
      </c>
      <c r="C550">
        <v>35.531647999999997</v>
      </c>
      <c r="D550">
        <v>-95.115399999999994</v>
      </c>
      <c r="E550" t="s">
        <v>93</v>
      </c>
      <c r="F550" t="s">
        <v>100</v>
      </c>
      <c r="G550" t="s">
        <v>111</v>
      </c>
      <c r="H550"/>
      <c r="I550" t="s">
        <v>93</v>
      </c>
      <c r="J550" t="s">
        <v>100</v>
      </c>
      <c r="K550" t="s">
        <v>111</v>
      </c>
      <c r="L550"/>
      <c r="M550" s="56" t="str">
        <f>IF(OR(F550="Lead",J550="Lead"),"Lead",(IF(OR(OR(F550="",J550=""),AND(AND(NOT(F550="Lead"),J550="Galvanized Iron/Steel"),I550="")),"",IF(AND(OR(I550="Yes",I550="Don't Know"),J550="Galvanized Iron/Steel"),"Galvanized Requiring Replacement",IF(OR(F550="Unknown",J550="Unknown"),"Lead Status Unknown",IF(AND(F550="No System Owned Portion",J550="No Customer Owned Portion"),"","Non-Lead"))))))</f>
        <v>Non-Lead</v>
      </c>
      <c r="N550" t="s">
        <v>976</v>
      </c>
    </row>
    <row r="551" spans="1:14" x14ac:dyDescent="0.25">
      <c r="A551">
        <v>2950</v>
      </c>
      <c r="B551" t="s">
        <v>810</v>
      </c>
      <c r="C551">
        <v>35.531618000000002</v>
      </c>
      <c r="D551">
        <v>-95.115425000000002</v>
      </c>
      <c r="E551" t="s">
        <v>93</v>
      </c>
      <c r="F551" t="s">
        <v>100</v>
      </c>
      <c r="G551" t="s">
        <v>111</v>
      </c>
      <c r="H551"/>
      <c r="I551" t="s">
        <v>93</v>
      </c>
      <c r="J551" t="s">
        <v>100</v>
      </c>
      <c r="K551" t="s">
        <v>111</v>
      </c>
      <c r="L551"/>
      <c r="M551" s="57" t="str">
        <f>IF(OR(F551="Lead",J551="Lead"),"Lead",(IF(OR(OR(F551="",J551=""),AND(AND(NOT(F551="Lead"),J551="Galvanized Iron/Steel"),I551="")),"",IF(AND(OR(I551="Yes",I551="Don't Know"),J551="Galvanized Iron/Steel"),"Galvanized Requiring Replacement",IF(OR(F551="Unknown",J551="Unknown"),"Lead Status Unknown",IF(AND(F551="No System Owned Portion",J551="No Customer Owned Portion"),"","Non-Lead"))))))</f>
        <v>Non-Lead</v>
      </c>
      <c r="N551" t="s">
        <v>976</v>
      </c>
    </row>
    <row r="552" spans="1:14" x14ac:dyDescent="0.25">
      <c r="A552">
        <v>2960</v>
      </c>
      <c r="B552" t="s">
        <v>807</v>
      </c>
      <c r="C552">
        <v>35.531587000000002</v>
      </c>
      <c r="D552">
        <v>-95.115450999999993</v>
      </c>
      <c r="E552" t="s">
        <v>88</v>
      </c>
      <c r="F552" t="s">
        <v>97</v>
      </c>
      <c r="G552" t="s">
        <v>107</v>
      </c>
      <c r="H552"/>
      <c r="I552" t="s">
        <v>88</v>
      </c>
      <c r="J552" t="s">
        <v>97</v>
      </c>
      <c r="K552" t="s">
        <v>107</v>
      </c>
      <c r="L552" s="72">
        <v>45870</v>
      </c>
      <c r="M552" s="57" t="str">
        <f>IF(OR(F552="Lead",J552="Lead"),"Lead",(IF(OR(OR(F552="",J552=""),AND(AND(NOT(F552="Lead"),J552="Galvanized Iron/Steel"),I552="")),"",IF(AND(OR(I552="Yes",I552="Don't Know"),J552="Galvanized Iron/Steel"),"Galvanized Requiring Replacement",IF(OR(F552="Unknown",J552="Unknown"),"Lead Status Unknown",IF(AND(F552="No System Owned Portion",J552="No Customer Owned Portion"),"","Non-Lead"))))))</f>
        <v>Non-Lead</v>
      </c>
      <c r="N552" t="s">
        <v>978</v>
      </c>
    </row>
    <row r="553" spans="1:14" x14ac:dyDescent="0.25">
      <c r="A553">
        <v>2970</v>
      </c>
      <c r="B553" t="s">
        <v>804</v>
      </c>
      <c r="C553">
        <v>35.531579000000001</v>
      </c>
      <c r="D553">
        <v>-95.115457000000006</v>
      </c>
      <c r="E553" t="s">
        <v>93</v>
      </c>
      <c r="F553" t="s">
        <v>100</v>
      </c>
      <c r="G553" t="s">
        <v>111</v>
      </c>
      <c r="H553"/>
      <c r="I553" t="s">
        <v>93</v>
      </c>
      <c r="J553" t="s">
        <v>100</v>
      </c>
      <c r="K553" t="s">
        <v>111</v>
      </c>
      <c r="L553"/>
      <c r="M553" s="56" t="str">
        <f>IF(OR(F553="Lead",J553="Lead"),"Lead",(IF(OR(OR(F553="",J553=""),AND(AND(NOT(F553="Lead"),J553="Galvanized Iron/Steel"),I553="")),"",IF(AND(OR(I553="Yes",I553="Don't Know"),J553="Galvanized Iron/Steel"),"Galvanized Requiring Replacement",IF(OR(F553="Unknown",J553="Unknown"),"Lead Status Unknown",IF(AND(F553="No System Owned Portion",J553="No Customer Owned Portion"),"","Non-Lead"))))))</f>
        <v>Non-Lead</v>
      </c>
      <c r="N553" t="s">
        <v>976</v>
      </c>
    </row>
    <row r="554" spans="1:14" x14ac:dyDescent="0.25">
      <c r="A554">
        <v>2980</v>
      </c>
      <c r="B554" t="s">
        <v>763</v>
      </c>
      <c r="C554">
        <v>35.534323000000001</v>
      </c>
      <c r="D554">
        <v>-95.115521000000001</v>
      </c>
      <c r="E554" t="s">
        <v>93</v>
      </c>
      <c r="F554" t="s">
        <v>97</v>
      </c>
      <c r="G554" t="s">
        <v>111</v>
      </c>
      <c r="H554"/>
      <c r="I554" t="s">
        <v>93</v>
      </c>
      <c r="J554" t="s">
        <v>97</v>
      </c>
      <c r="K554" t="s">
        <v>111</v>
      </c>
      <c r="L554"/>
      <c r="M554" s="57" t="str">
        <f>IF(OR(F554="Lead",J554="Lead"),"Lead",(IF(OR(OR(F554="",J554=""),AND(AND(NOT(F554="Lead"),J554="Galvanized Iron/Steel"),I554="")),"",IF(AND(OR(I554="Yes",I554="Don't Know"),J554="Galvanized Iron/Steel"),"Galvanized Requiring Replacement",IF(OR(F554="Unknown",J554="Unknown"),"Lead Status Unknown",IF(AND(F554="No System Owned Portion",J554="No Customer Owned Portion"),"","Non-Lead"))))))</f>
        <v>Non-Lead</v>
      </c>
      <c r="N554" t="s">
        <v>1226</v>
      </c>
    </row>
    <row r="555" spans="1:14" x14ac:dyDescent="0.25">
      <c r="A555">
        <v>2985</v>
      </c>
      <c r="B555" t="s">
        <v>757</v>
      </c>
      <c r="C555">
        <v>35.798479999999998</v>
      </c>
      <c r="D555">
        <v>-95.190394999999995</v>
      </c>
      <c r="E555" t="s">
        <v>88</v>
      </c>
      <c r="F555" t="s">
        <v>100</v>
      </c>
      <c r="G555" t="s">
        <v>99</v>
      </c>
      <c r="H555" s="72">
        <v>40360</v>
      </c>
      <c r="I555" t="s">
        <v>88</v>
      </c>
      <c r="J555" t="s">
        <v>100</v>
      </c>
      <c r="K555" t="s">
        <v>99</v>
      </c>
      <c r="L555"/>
      <c r="M555" s="57" t="str">
        <f>IF(OR(F555="Lead",J555="Lead"),"Lead",(IF(OR(OR(F555="",J555=""),AND(AND(NOT(F555="Lead"),J555="Galvanized Iron/Steel"),I555="")),"",IF(AND(OR(I555="Yes",I555="Don't Know"),J555="Galvanized Iron/Steel"),"Galvanized Requiring Replacement",IF(OR(F555="Unknown",J555="Unknown"),"Lead Status Unknown",IF(AND(F555="No System Owned Portion",J555="No Customer Owned Portion"),"","Non-Lead"))))))</f>
        <v>Non-Lead</v>
      </c>
      <c r="N555" t="s">
        <v>1222</v>
      </c>
    </row>
    <row r="556" spans="1:14" x14ac:dyDescent="0.25">
      <c r="A556">
        <v>2990</v>
      </c>
      <c r="B556" t="s">
        <v>742</v>
      </c>
      <c r="C556">
        <v>35.530890999999997</v>
      </c>
      <c r="D556">
        <v>-95.116141999999996</v>
      </c>
      <c r="E556" t="s">
        <v>88</v>
      </c>
      <c r="F556" t="s">
        <v>97</v>
      </c>
      <c r="G556" t="s">
        <v>107</v>
      </c>
      <c r="H556"/>
      <c r="I556" t="s">
        <v>88</v>
      </c>
      <c r="J556" t="s">
        <v>97</v>
      </c>
      <c r="K556" t="s">
        <v>107</v>
      </c>
      <c r="L556"/>
      <c r="M556" s="56" t="str">
        <f>IF(OR(F556="Lead",J556="Lead"),"Lead",(IF(OR(OR(F556="",J556=""),AND(AND(NOT(F556="Lead"),J556="Galvanized Iron/Steel"),I556="")),"",IF(AND(OR(I556="Yes",I556="Don't Know"),J556="Galvanized Iron/Steel"),"Galvanized Requiring Replacement",IF(OR(F556="Unknown",J556="Unknown"),"Lead Status Unknown",IF(AND(F556="No System Owned Portion",J556="No Customer Owned Portion"),"","Non-Lead"))))))</f>
        <v>Non-Lead</v>
      </c>
      <c r="N556"/>
    </row>
    <row r="557" spans="1:14" x14ac:dyDescent="0.25">
      <c r="A557">
        <v>3000</v>
      </c>
      <c r="B557" t="s">
        <v>720</v>
      </c>
      <c r="C557">
        <v>35.540546999999997</v>
      </c>
      <c r="D557">
        <v>-95.121915000000001</v>
      </c>
      <c r="E557" t="s">
        <v>93</v>
      </c>
      <c r="F557" t="s">
        <v>97</v>
      </c>
      <c r="G557" t="s">
        <v>111</v>
      </c>
      <c r="H557"/>
      <c r="I557" t="s">
        <v>93</v>
      </c>
      <c r="J557" t="s">
        <v>97</v>
      </c>
      <c r="K557" t="s">
        <v>111</v>
      </c>
      <c r="L557"/>
      <c r="M557" s="56" t="str">
        <f>IF(OR(F557="Lead",J557="Lead"),"Lead",(IF(OR(OR(F557="",J557=""),AND(AND(NOT(F557="Lead"),J557="Galvanized Iron/Steel"),I557="")),"",IF(AND(OR(I557="Yes",I557="Don't Know"),J557="Galvanized Iron/Steel"),"Galvanized Requiring Replacement",IF(OR(F557="Unknown",J557="Unknown"),"Lead Status Unknown",IF(AND(F557="No System Owned Portion",J557="No Customer Owned Portion"),"","Non-Lead"))))))</f>
        <v>Non-Lead</v>
      </c>
      <c r="N557" t="s">
        <v>978</v>
      </c>
    </row>
    <row r="558" spans="1:14" x14ac:dyDescent="0.25">
      <c r="A558">
        <v>3010</v>
      </c>
      <c r="B558" t="s">
        <v>611</v>
      </c>
      <c r="C558">
        <v>35.540546999999997</v>
      </c>
      <c r="D558">
        <v>-95.121915000000001</v>
      </c>
      <c r="E558" t="s">
        <v>93</v>
      </c>
      <c r="F558" t="s">
        <v>97</v>
      </c>
      <c r="G558" t="s">
        <v>111</v>
      </c>
      <c r="H558"/>
      <c r="I558" t="s">
        <v>93</v>
      </c>
      <c r="J558" t="s">
        <v>97</v>
      </c>
      <c r="K558" t="s">
        <v>111</v>
      </c>
      <c r="L558"/>
      <c r="M558" s="56" t="str">
        <f>IF(OR(F558="Lead",J558="Lead"),"Lead",(IF(OR(OR(F558="",J558=""),AND(AND(NOT(F558="Lead"),J558="Galvanized Iron/Steel"),I558="")),"",IF(AND(OR(I558="Yes",I558="Don't Know"),J558="Galvanized Iron/Steel"),"Galvanized Requiring Replacement",IF(OR(F558="Unknown",J558="Unknown"),"Lead Status Unknown",IF(AND(F558="No System Owned Portion",J558="No Customer Owned Portion"),"","Non-Lead"))))))</f>
        <v>Non-Lead</v>
      </c>
      <c r="N558" t="s">
        <v>978</v>
      </c>
    </row>
    <row r="559" spans="1:14" x14ac:dyDescent="0.25">
      <c r="A559">
        <v>3015</v>
      </c>
      <c r="B559" t="s">
        <v>569</v>
      </c>
      <c r="C559">
        <v>35.527174000000002</v>
      </c>
      <c r="D559">
        <v>-95.114568000000006</v>
      </c>
      <c r="E559" t="s">
        <v>88</v>
      </c>
      <c r="F559" t="s">
        <v>100</v>
      </c>
      <c r="G559" t="s">
        <v>99</v>
      </c>
      <c r="H559" s="72">
        <v>35298</v>
      </c>
      <c r="I559" t="s">
        <v>88</v>
      </c>
      <c r="J559" t="s">
        <v>100</v>
      </c>
      <c r="K559" t="s">
        <v>99</v>
      </c>
      <c r="L559"/>
      <c r="M559" s="57" t="str">
        <f>IF(OR(F559="Lead",J559="Lead"),"Lead",(IF(OR(OR(F559="",J559=""),AND(AND(NOT(F559="Lead"),J559="Galvanized Iron/Steel"),I559="")),"",IF(AND(OR(I559="Yes",I559="Don't Know"),J559="Galvanized Iron/Steel"),"Galvanized Requiring Replacement",IF(OR(F559="Unknown",J559="Unknown"),"Lead Status Unknown",IF(AND(F559="No System Owned Portion",J559="No Customer Owned Portion"),"","Non-Lead"))))))</f>
        <v>Non-Lead</v>
      </c>
      <c r="N559" t="s">
        <v>1159</v>
      </c>
    </row>
    <row r="560" spans="1:14" x14ac:dyDescent="0.25">
      <c r="A560">
        <v>3020</v>
      </c>
      <c r="B560" t="s">
        <v>502</v>
      </c>
      <c r="C560">
        <v>35.529206000000002</v>
      </c>
      <c r="D560">
        <v>-95.117061000000007</v>
      </c>
      <c r="E560" t="s">
        <v>93</v>
      </c>
      <c r="F560" t="s">
        <v>100</v>
      </c>
      <c r="G560" t="s">
        <v>111</v>
      </c>
      <c r="H560"/>
      <c r="I560" t="s">
        <v>93</v>
      </c>
      <c r="J560" t="s">
        <v>100</v>
      </c>
      <c r="K560" t="s">
        <v>111</v>
      </c>
      <c r="L560"/>
      <c r="M560" s="57" t="str">
        <f>IF(OR(F560="Lead",J560="Lead"),"Lead",(IF(OR(OR(F560="",J560=""),AND(AND(NOT(F560="Lead"),J560="Galvanized Iron/Steel"),I560="")),"",IF(AND(OR(I560="Yes",I560="Don't Know"),J560="Galvanized Iron/Steel"),"Galvanized Requiring Replacement",IF(OR(F560="Unknown",J560="Unknown"),"Lead Status Unknown",IF(AND(F560="No System Owned Portion",J560="No Customer Owned Portion"),"","Non-Lead"))))))</f>
        <v>Non-Lead</v>
      </c>
      <c r="N560" t="s">
        <v>976</v>
      </c>
    </row>
    <row r="561" spans="1:14" x14ac:dyDescent="0.25">
      <c r="A561">
        <v>3030</v>
      </c>
      <c r="B561" t="s">
        <v>322</v>
      </c>
      <c r="C561">
        <v>35.534638000000001</v>
      </c>
      <c r="D561">
        <v>-95.114639999999994</v>
      </c>
      <c r="E561" t="s">
        <v>93</v>
      </c>
      <c r="F561" t="s">
        <v>97</v>
      </c>
      <c r="G561" t="s">
        <v>111</v>
      </c>
      <c r="H561"/>
      <c r="I561" t="s">
        <v>93</v>
      </c>
      <c r="J561" t="s">
        <v>97</v>
      </c>
      <c r="K561" t="s">
        <v>111</v>
      </c>
      <c r="L561"/>
      <c r="M561" s="57" t="str">
        <f>IF(OR(F561="Lead",J561="Lead"),"Lead",(IF(OR(OR(F561="",J561=""),AND(AND(NOT(F561="Lead"),J561="Galvanized Iron/Steel"),I561="")),"",IF(AND(OR(I561="Yes",I561="Don't Know"),J561="Galvanized Iron/Steel"),"Galvanized Requiring Replacement",IF(OR(F561="Unknown",J561="Unknown"),"Lead Status Unknown",IF(AND(F561="No System Owned Portion",J561="No Customer Owned Portion"),"","Non-Lead"))))))</f>
        <v>Non-Lead</v>
      </c>
      <c r="N561" t="s">
        <v>1064</v>
      </c>
    </row>
    <row r="562" spans="1:14" x14ac:dyDescent="0.25">
      <c r="A562">
        <v>3040</v>
      </c>
      <c r="B562" t="s">
        <v>154</v>
      </c>
      <c r="C562">
        <v>35.532577000000003</v>
      </c>
      <c r="D562">
        <v>-95.109915999999998</v>
      </c>
      <c r="E562" t="s">
        <v>93</v>
      </c>
      <c r="F562" t="s">
        <v>100</v>
      </c>
      <c r="G562" t="s">
        <v>111</v>
      </c>
      <c r="H562"/>
      <c r="I562" t="s">
        <v>93</v>
      </c>
      <c r="J562" t="s">
        <v>100</v>
      </c>
      <c r="K562" t="s">
        <v>111</v>
      </c>
      <c r="L562"/>
      <c r="M562" s="57" t="str">
        <f>IF(OR(F562="Lead",J562="Lead"),"Lead",(IF(OR(OR(F562="",J562=""),AND(AND(NOT(F562="Lead"),J562="Galvanized Iron/Steel"),I562="")),"",IF(AND(OR(I562="Yes",I562="Don't Know"),J562="Galvanized Iron/Steel"),"Galvanized Requiring Replacement",IF(OR(F562="Unknown",J562="Unknown"),"Lead Status Unknown",IF(AND(F562="No System Owned Portion",J562="No Customer Owned Portion"),"","Non-Lead"))))))</f>
        <v>Non-Lead</v>
      </c>
      <c r="N562" t="s">
        <v>976</v>
      </c>
    </row>
    <row r="563" spans="1:14" x14ac:dyDescent="0.25">
      <c r="A563">
        <v>3050</v>
      </c>
      <c r="B563" t="s">
        <v>117</v>
      </c>
      <c r="C563">
        <v>35.542910999999997</v>
      </c>
      <c r="D563">
        <v>-95.114530999999999</v>
      </c>
      <c r="E563" t="s">
        <v>93</v>
      </c>
      <c r="F563" t="s">
        <v>100</v>
      </c>
      <c r="G563" t="s">
        <v>111</v>
      </c>
      <c r="H563"/>
      <c r="I563" t="s">
        <v>93</v>
      </c>
      <c r="J563" t="s">
        <v>100</v>
      </c>
      <c r="K563" t="s">
        <v>111</v>
      </c>
      <c r="L563"/>
      <c r="M563" s="56" t="str">
        <f>IF(OR(F563="Lead",J563="Lead"),"Lead",(IF(OR(OR(F563="",J563=""),AND(AND(NOT(F563="Lead"),J563="Galvanized Iron/Steel"),I563="")),"",IF(AND(OR(I563="Yes",I563="Don't Know"),J563="Galvanized Iron/Steel"),"Galvanized Requiring Replacement",IF(OR(F563="Unknown",J563="Unknown"),"Lead Status Unknown",IF(AND(F563="No System Owned Portion",J563="No Customer Owned Portion"),"","Non-Lead"))))))</f>
        <v>Non-Lead</v>
      </c>
      <c r="N563" t="s">
        <v>976</v>
      </c>
    </row>
    <row r="564" spans="1:14" x14ac:dyDescent="0.25">
      <c r="A564">
        <v>3052</v>
      </c>
      <c r="B564" t="s">
        <v>264</v>
      </c>
      <c r="C564">
        <v>35.542910999999997</v>
      </c>
      <c r="D564">
        <v>-95.114530999999999</v>
      </c>
      <c r="E564" t="s">
        <v>88</v>
      </c>
      <c r="F564" t="s">
        <v>100</v>
      </c>
      <c r="G564" t="s">
        <v>96</v>
      </c>
      <c r="H564"/>
      <c r="I564" t="s">
        <v>88</v>
      </c>
      <c r="J564" t="s">
        <v>100</v>
      </c>
      <c r="K564" t="s">
        <v>96</v>
      </c>
      <c r="L564"/>
      <c r="M564" s="57" t="str">
        <f>IF(OR(F564="Lead",J564="Lead"),"Lead",(IF(OR(OR(F564="",J564=""),AND(AND(NOT(F564="Lead"),J564="Galvanized Iron/Steel"),I564="")),"",IF(AND(OR(I564="Yes",I564="Don't Know"),J564="Galvanized Iron/Steel"),"Galvanized Requiring Replacement",IF(OR(F564="Unknown",J564="Unknown"),"Lead Status Unknown",IF(AND(F564="No System Owned Portion",J564="No Customer Owned Portion"),"","Non-Lead"))))))</f>
        <v>Non-Lead</v>
      </c>
      <c r="N564" t="s">
        <v>1043</v>
      </c>
    </row>
    <row r="565" spans="1:14" x14ac:dyDescent="0.25">
      <c r="A565">
        <v>3054</v>
      </c>
      <c r="B565" t="s">
        <v>265</v>
      </c>
      <c r="C565">
        <v>35.542910999999997</v>
      </c>
      <c r="D565">
        <v>-95.114530999999999</v>
      </c>
      <c r="E565" t="s">
        <v>88</v>
      </c>
      <c r="F565" t="s">
        <v>100</v>
      </c>
      <c r="G565" t="s">
        <v>96</v>
      </c>
      <c r="H565"/>
      <c r="I565" t="s">
        <v>88</v>
      </c>
      <c r="J565" t="s">
        <v>100</v>
      </c>
      <c r="K565" t="s">
        <v>96</v>
      </c>
      <c r="L565"/>
      <c r="M565" s="56" t="str">
        <f>IF(OR(F565="Lead",J565="Lead"),"Lead",(IF(OR(OR(F565="",J565=""),AND(AND(NOT(F565="Lead"),J565="Galvanized Iron/Steel"),I565="")),"",IF(AND(OR(I565="Yes",I565="Don't Know"),J565="Galvanized Iron/Steel"),"Galvanized Requiring Replacement",IF(OR(F565="Unknown",J565="Unknown"),"Lead Status Unknown",IF(AND(F565="No System Owned Portion",J565="No Customer Owned Portion"),"","Non-Lead"))))))</f>
        <v>Non-Lead</v>
      </c>
      <c r="N565" t="s">
        <v>1043</v>
      </c>
    </row>
    <row r="566" spans="1:14" x14ac:dyDescent="0.25">
      <c r="A566">
        <v>3056</v>
      </c>
      <c r="B566" t="s">
        <v>266</v>
      </c>
      <c r="C566">
        <v>35.542910999999997</v>
      </c>
      <c r="D566">
        <v>-95.114530999999999</v>
      </c>
      <c r="E566" t="s">
        <v>88</v>
      </c>
      <c r="F566" t="s">
        <v>100</v>
      </c>
      <c r="G566" t="s">
        <v>96</v>
      </c>
      <c r="H566"/>
      <c r="I566" t="s">
        <v>88</v>
      </c>
      <c r="J566" t="s">
        <v>100</v>
      </c>
      <c r="K566" t="s">
        <v>96</v>
      </c>
      <c r="L566"/>
      <c r="M566" s="57" t="str">
        <f>IF(OR(F566="Lead",J566="Lead"),"Lead",(IF(OR(OR(F566="",J566=""),AND(AND(NOT(F566="Lead"),J566="Galvanized Iron/Steel"),I566="")),"",IF(AND(OR(I566="Yes",I566="Don't Know"),J566="Galvanized Iron/Steel"),"Galvanized Requiring Replacement",IF(OR(F566="Unknown",J566="Unknown"),"Lead Status Unknown",IF(AND(F566="No System Owned Portion",J566="No Customer Owned Portion"),"","Non-Lead"))))))</f>
        <v>Non-Lead</v>
      </c>
      <c r="N566" t="s">
        <v>1043</v>
      </c>
    </row>
    <row r="567" spans="1:14" x14ac:dyDescent="0.25">
      <c r="A567">
        <v>3060</v>
      </c>
      <c r="B567" t="s">
        <v>304</v>
      </c>
      <c r="C567">
        <v>35.532577000000003</v>
      </c>
      <c r="D567">
        <v>-95.109915999999998</v>
      </c>
      <c r="E567" t="s">
        <v>93</v>
      </c>
      <c r="F567" t="s">
        <v>100</v>
      </c>
      <c r="G567" t="s">
        <v>111</v>
      </c>
      <c r="H567"/>
      <c r="I567" t="s">
        <v>93</v>
      </c>
      <c r="J567" t="s">
        <v>100</v>
      </c>
      <c r="K567" t="s">
        <v>111</v>
      </c>
      <c r="L567"/>
      <c r="M567" s="57" t="str">
        <f>IF(OR(F567="Lead",J567="Lead"),"Lead",(IF(OR(OR(F567="",J567=""),AND(AND(NOT(F567="Lead"),J567="Galvanized Iron/Steel"),I567="")),"",IF(AND(OR(I567="Yes",I567="Don't Know"),J567="Galvanized Iron/Steel"),"Galvanized Requiring Replacement",IF(OR(F567="Unknown",J567="Unknown"),"Lead Status Unknown",IF(AND(F567="No System Owned Portion",J567="No Customer Owned Portion"),"","Non-Lead"))))))</f>
        <v>Non-Lead</v>
      </c>
      <c r="N567" t="s">
        <v>976</v>
      </c>
    </row>
    <row r="568" spans="1:14" x14ac:dyDescent="0.25">
      <c r="A568">
        <v>3070</v>
      </c>
      <c r="B568" t="s">
        <v>508</v>
      </c>
      <c r="C568">
        <v>35.535381999999998</v>
      </c>
      <c r="D568">
        <v>-95.114935000000003</v>
      </c>
      <c r="E568" t="s">
        <v>93</v>
      </c>
      <c r="F568" t="s">
        <v>100</v>
      </c>
      <c r="G568" t="s">
        <v>111</v>
      </c>
      <c r="H568"/>
      <c r="I568" t="s">
        <v>93</v>
      </c>
      <c r="J568" t="s">
        <v>100</v>
      </c>
      <c r="K568" t="s">
        <v>111</v>
      </c>
      <c r="L568"/>
      <c r="M568" s="57" t="str">
        <f>IF(OR(F568="Lead",J568="Lead"),"Lead",(IF(OR(OR(F568="",J568=""),AND(AND(NOT(F568="Lead"),J568="Galvanized Iron/Steel"),I568="")),"",IF(AND(OR(I568="Yes",I568="Don't Know"),J568="Galvanized Iron/Steel"),"Galvanized Requiring Replacement",IF(OR(F568="Unknown",J568="Unknown"),"Lead Status Unknown",IF(AND(F568="No System Owned Portion",J568="No Customer Owned Portion"),"","Non-Lead"))))))</f>
        <v>Non-Lead</v>
      </c>
      <c r="N568" t="s">
        <v>976</v>
      </c>
    </row>
    <row r="569" spans="1:14" x14ac:dyDescent="0.25">
      <c r="A569">
        <v>3080</v>
      </c>
      <c r="B569" t="s">
        <v>520</v>
      </c>
      <c r="C569">
        <v>35.534789000000004</v>
      </c>
      <c r="D569">
        <v>-95.114789999999999</v>
      </c>
      <c r="E569" t="s">
        <v>93</v>
      </c>
      <c r="F569" t="s">
        <v>100</v>
      </c>
      <c r="G569" t="s">
        <v>111</v>
      </c>
      <c r="H569"/>
      <c r="I569" t="s">
        <v>93</v>
      </c>
      <c r="J569" t="s">
        <v>100</v>
      </c>
      <c r="K569" t="s">
        <v>111</v>
      </c>
      <c r="L569"/>
      <c r="M569" s="57" t="str">
        <f>IF(OR(F569="Lead",J569="Lead"),"Lead",(IF(OR(OR(F569="",J569=""),AND(AND(NOT(F569="Lead"),J569="Galvanized Iron/Steel"),I569="")),"",IF(AND(OR(I569="Yes",I569="Don't Know"),J569="Galvanized Iron/Steel"),"Galvanized Requiring Replacement",IF(OR(F569="Unknown",J569="Unknown"),"Lead Status Unknown",IF(AND(F569="No System Owned Portion",J569="No Customer Owned Portion"),"","Non-Lead"))))))</f>
        <v>Non-Lead</v>
      </c>
      <c r="N569" t="s">
        <v>1137</v>
      </c>
    </row>
    <row r="570" spans="1:14" x14ac:dyDescent="0.25">
      <c r="A570">
        <v>3090</v>
      </c>
      <c r="B570" t="s">
        <v>540</v>
      </c>
      <c r="C570">
        <v>35.537922000000002</v>
      </c>
      <c r="D570">
        <v>-95.116425000000007</v>
      </c>
      <c r="E570" t="s">
        <v>93</v>
      </c>
      <c r="F570" t="s">
        <v>100</v>
      </c>
      <c r="G570" t="s">
        <v>111</v>
      </c>
      <c r="H570"/>
      <c r="I570" t="s">
        <v>93</v>
      </c>
      <c r="J570" t="s">
        <v>100</v>
      </c>
      <c r="K570" t="s">
        <v>111</v>
      </c>
      <c r="L570"/>
      <c r="M570" s="57" t="str">
        <f>IF(OR(F570="Lead",J570="Lead"),"Lead",(IF(OR(OR(F570="",J570=""),AND(AND(NOT(F570="Lead"),J570="Galvanized Iron/Steel"),I570="")),"",IF(AND(OR(I570="Yes",I570="Don't Know"),J570="Galvanized Iron/Steel"),"Galvanized Requiring Replacement",IF(OR(F570="Unknown",J570="Unknown"),"Lead Status Unknown",IF(AND(F570="No System Owned Portion",J570="No Customer Owned Portion"),"","Non-Lead"))))))</f>
        <v>Non-Lead</v>
      </c>
      <c r="N570" t="s">
        <v>976</v>
      </c>
    </row>
    <row r="571" spans="1:14" x14ac:dyDescent="0.25">
      <c r="A571">
        <v>3092</v>
      </c>
      <c r="B571" t="s">
        <v>144</v>
      </c>
      <c r="C571">
        <v>35.542910999999997</v>
      </c>
      <c r="D571">
        <v>-95.114530999999999</v>
      </c>
      <c r="E571" t="s">
        <v>88</v>
      </c>
      <c r="F571" t="s">
        <v>100</v>
      </c>
      <c r="G571" t="s">
        <v>96</v>
      </c>
      <c r="H571" s="72">
        <v>41353</v>
      </c>
      <c r="I571" t="s">
        <v>88</v>
      </c>
      <c r="J571" t="s">
        <v>100</v>
      </c>
      <c r="K571" t="s">
        <v>96</v>
      </c>
      <c r="L571"/>
      <c r="M571" s="57" t="str">
        <f>IF(OR(F571="Lead",J571="Lead"),"Lead",(IF(OR(OR(F571="",J571=""),AND(AND(NOT(F571="Lead"),J571="Galvanized Iron/Steel"),I571="")),"",IF(AND(OR(I571="Yes",I571="Don't Know"),J571="Galvanized Iron/Steel"),"Galvanized Requiring Replacement",IF(OR(F571="Unknown",J571="Unknown"),"Lead Status Unknown",IF(AND(F571="No System Owned Portion",J571="No Customer Owned Portion"),"","Non-Lead"))))))</f>
        <v>Non-Lead</v>
      </c>
      <c r="N571" t="s">
        <v>992</v>
      </c>
    </row>
    <row r="572" spans="1:14" x14ac:dyDescent="0.25">
      <c r="A572">
        <v>3094</v>
      </c>
      <c r="B572" t="s">
        <v>237</v>
      </c>
      <c r="C572">
        <v>35.542910999999997</v>
      </c>
      <c r="D572">
        <v>-95.114530999999999</v>
      </c>
      <c r="E572" t="s">
        <v>88</v>
      </c>
      <c r="F572" t="s">
        <v>100</v>
      </c>
      <c r="G572" t="s">
        <v>99</v>
      </c>
      <c r="H572" s="72">
        <v>41346</v>
      </c>
      <c r="I572" t="s">
        <v>88</v>
      </c>
      <c r="J572" t="s">
        <v>100</v>
      </c>
      <c r="K572" t="s">
        <v>99</v>
      </c>
      <c r="L572"/>
      <c r="M572" s="57" t="str">
        <f>IF(OR(F572="Lead",J572="Lead"),"Lead",(IF(OR(OR(F572="",J572=""),AND(AND(NOT(F572="Lead"),J572="Galvanized Iron/Steel"),I572="")),"",IF(AND(OR(I572="Yes",I572="Don't Know"),J572="Galvanized Iron/Steel"),"Galvanized Requiring Replacement",IF(OR(F572="Unknown",J572="Unknown"),"Lead Status Unknown",IF(AND(F572="No System Owned Portion",J572="No Customer Owned Portion"),"","Non-Lead"))))))</f>
        <v>Non-Lead</v>
      </c>
      <c r="N572" t="s">
        <v>1031</v>
      </c>
    </row>
    <row r="573" spans="1:14" x14ac:dyDescent="0.25">
      <c r="A573">
        <v>3100</v>
      </c>
      <c r="B573" t="s">
        <v>552</v>
      </c>
      <c r="C573">
        <v>35.535853000000003</v>
      </c>
      <c r="D573">
        <v>-95.114998999999997</v>
      </c>
      <c r="E573" t="s">
        <v>93</v>
      </c>
      <c r="F573" t="s">
        <v>97</v>
      </c>
      <c r="G573" t="s">
        <v>111</v>
      </c>
      <c r="H573"/>
      <c r="I573" t="s">
        <v>93</v>
      </c>
      <c r="J573" t="s">
        <v>97</v>
      </c>
      <c r="K573" t="s">
        <v>111</v>
      </c>
      <c r="L573"/>
      <c r="M573" s="57" t="str">
        <f>IF(OR(F573="Lead",J573="Lead"),"Lead",(IF(OR(OR(F573="",J573=""),AND(AND(NOT(F573="Lead"),J573="Galvanized Iron/Steel"),I573="")),"",IF(AND(OR(I573="Yes",I573="Don't Know"),J573="Galvanized Iron/Steel"),"Galvanized Requiring Replacement",IF(OR(F573="Unknown",J573="Unknown"),"Lead Status Unknown",IF(AND(F573="No System Owned Portion",J573="No Customer Owned Portion"),"","Non-Lead"))))))</f>
        <v>Non-Lead</v>
      </c>
      <c r="N573" t="s">
        <v>978</v>
      </c>
    </row>
    <row r="574" spans="1:14" x14ac:dyDescent="0.25">
      <c r="A574">
        <v>3110</v>
      </c>
      <c r="B574" t="s">
        <v>574</v>
      </c>
      <c r="C574">
        <v>35.536115000000002</v>
      </c>
      <c r="D574">
        <v>-95.115001000000007</v>
      </c>
      <c r="E574" t="s">
        <v>93</v>
      </c>
      <c r="F574" t="s">
        <v>97</v>
      </c>
      <c r="G574" t="s">
        <v>111</v>
      </c>
      <c r="H574"/>
      <c r="I574" t="s">
        <v>93</v>
      </c>
      <c r="J574" t="s">
        <v>97</v>
      </c>
      <c r="K574" t="s">
        <v>111</v>
      </c>
      <c r="L574"/>
      <c r="M574" s="56" t="str">
        <f>IF(OR(F574="Lead",J574="Lead"),"Lead",(IF(OR(OR(F574="",J574=""),AND(AND(NOT(F574="Lead"),J574="Galvanized Iron/Steel"),I574="")),"",IF(AND(OR(I574="Yes",I574="Don't Know"),J574="Galvanized Iron/Steel"),"Galvanized Requiring Replacement",IF(OR(F574="Unknown",J574="Unknown"),"Lead Status Unknown",IF(AND(F574="No System Owned Portion",J574="No Customer Owned Portion"),"","Non-Lead"))))))</f>
        <v>Non-Lead</v>
      </c>
      <c r="N574" t="s">
        <v>978</v>
      </c>
    </row>
    <row r="575" spans="1:14" x14ac:dyDescent="0.25">
      <c r="A575">
        <v>3120</v>
      </c>
      <c r="B575" t="s">
        <v>617</v>
      </c>
      <c r="C575">
        <v>35.537731999999998</v>
      </c>
      <c r="D575">
        <v>-95.116235000000003</v>
      </c>
      <c r="E575" t="s">
        <v>93</v>
      </c>
      <c r="F575" t="s">
        <v>100</v>
      </c>
      <c r="G575" t="s">
        <v>111</v>
      </c>
      <c r="H575"/>
      <c r="I575" t="s">
        <v>93</v>
      </c>
      <c r="J575" t="s">
        <v>100</v>
      </c>
      <c r="K575" t="s">
        <v>111</v>
      </c>
      <c r="L575"/>
      <c r="M575" s="57" t="str">
        <f>IF(OR(F575="Lead",J575="Lead"),"Lead",(IF(OR(OR(F575="",J575=""),AND(AND(NOT(F575="Lead"),J575="Galvanized Iron/Steel"),I575="")),"",IF(AND(OR(I575="Yes",I575="Don't Know"),J575="Galvanized Iron/Steel"),"Galvanized Requiring Replacement",IF(OR(F575="Unknown",J575="Unknown"),"Lead Status Unknown",IF(AND(F575="No System Owned Portion",J575="No Customer Owned Portion"),"","Non-Lead"))))))</f>
        <v>Non-Lead</v>
      </c>
      <c r="N575" t="s">
        <v>976</v>
      </c>
    </row>
    <row r="576" spans="1:14" x14ac:dyDescent="0.25">
      <c r="A576">
        <v>3130</v>
      </c>
      <c r="B576" t="s">
        <v>707</v>
      </c>
      <c r="C576">
        <v>35.536693</v>
      </c>
      <c r="D576">
        <v>-95.115191999999993</v>
      </c>
      <c r="E576" t="s">
        <v>88</v>
      </c>
      <c r="F576" t="s">
        <v>97</v>
      </c>
      <c r="G576" t="s">
        <v>107</v>
      </c>
      <c r="H576"/>
      <c r="I576" t="s">
        <v>88</v>
      </c>
      <c r="J576" t="s">
        <v>97</v>
      </c>
      <c r="K576" t="s">
        <v>107</v>
      </c>
      <c r="L576"/>
      <c r="M576" s="56" t="str">
        <f>IF(OR(F576="Lead",J576="Lead"),"Lead",(IF(OR(OR(F576="",J576=""),AND(AND(NOT(F576="Lead"),J576="Galvanized Iron/Steel"),I576="")),"",IF(AND(OR(I576="Yes",I576="Don't Know"),J576="Galvanized Iron/Steel"),"Galvanized Requiring Replacement",IF(OR(F576="Unknown",J576="Unknown"),"Lead Status Unknown",IF(AND(F576="No System Owned Portion",J576="No Customer Owned Portion"),"","Non-Lead"))))))</f>
        <v>Non-Lead</v>
      </c>
      <c r="N576" t="s">
        <v>980</v>
      </c>
    </row>
    <row r="577" spans="1:14" x14ac:dyDescent="0.25">
      <c r="A577">
        <v>3140</v>
      </c>
      <c r="B577" t="s">
        <v>746</v>
      </c>
      <c r="C577">
        <v>35.536568000000003</v>
      </c>
      <c r="D577">
        <v>-95.115065999999999</v>
      </c>
      <c r="E577" t="s">
        <v>93</v>
      </c>
      <c r="F577" t="s">
        <v>100</v>
      </c>
      <c r="G577" t="s">
        <v>111</v>
      </c>
      <c r="H577"/>
      <c r="I577" t="s">
        <v>93</v>
      </c>
      <c r="J577" t="s">
        <v>100</v>
      </c>
      <c r="K577" t="s">
        <v>111</v>
      </c>
      <c r="L577"/>
      <c r="M577" s="56" t="str">
        <f>IF(OR(F577="Lead",J577="Lead"),"Lead",(IF(OR(OR(F577="",J577=""),AND(AND(NOT(F577="Lead"),J577="Galvanized Iron/Steel"),I577="")),"",IF(AND(OR(I577="Yes",I577="Don't Know"),J577="Galvanized Iron/Steel"),"Galvanized Requiring Replacement",IF(OR(F577="Unknown",J577="Unknown"),"Lead Status Unknown",IF(AND(F577="No System Owned Portion",J577="No Customer Owned Portion"),"","Non-Lead"))))))</f>
        <v>Non-Lead</v>
      </c>
      <c r="N577" t="s">
        <v>976</v>
      </c>
    </row>
    <row r="578" spans="1:14" x14ac:dyDescent="0.25">
      <c r="A578">
        <v>3150</v>
      </c>
      <c r="B578" t="s">
        <v>751</v>
      </c>
      <c r="C578">
        <v>35.537925999999999</v>
      </c>
      <c r="D578">
        <v>-95.115579999999994</v>
      </c>
      <c r="E578" t="s">
        <v>93</v>
      </c>
      <c r="F578" t="s">
        <v>97</v>
      </c>
      <c r="G578" t="s">
        <v>111</v>
      </c>
      <c r="H578"/>
      <c r="I578" t="s">
        <v>93</v>
      </c>
      <c r="J578" t="s">
        <v>97</v>
      </c>
      <c r="K578" t="s">
        <v>111</v>
      </c>
      <c r="L578"/>
      <c r="M578" s="57" t="str">
        <f>IF(OR(F578="Lead",J578="Lead"),"Lead",(IF(OR(OR(F578="",J578=""),AND(AND(NOT(F578="Lead"),J578="Galvanized Iron/Steel"),I578="")),"",IF(AND(OR(I578="Yes",I578="Don't Know"),J578="Galvanized Iron/Steel"),"Galvanized Requiring Replacement",IF(OR(F578="Unknown",J578="Unknown"),"Lead Status Unknown",IF(AND(F578="No System Owned Portion",J578="No Customer Owned Portion"),"","Non-Lead"))))))</f>
        <v>Non-Lead</v>
      </c>
      <c r="N578" t="s">
        <v>978</v>
      </c>
    </row>
    <row r="579" spans="1:14" x14ac:dyDescent="0.25">
      <c r="A579">
        <v>3160</v>
      </c>
      <c r="B579" t="s">
        <v>752</v>
      </c>
      <c r="C579">
        <v>35.538308999999998</v>
      </c>
      <c r="D579">
        <v>-95.116151000000002</v>
      </c>
      <c r="E579" t="s">
        <v>93</v>
      </c>
      <c r="F579" t="s">
        <v>100</v>
      </c>
      <c r="G579" t="s">
        <v>111</v>
      </c>
      <c r="H579"/>
      <c r="I579" t="s">
        <v>93</v>
      </c>
      <c r="J579" t="s">
        <v>100</v>
      </c>
      <c r="K579" t="s">
        <v>111</v>
      </c>
      <c r="L579"/>
      <c r="M579" s="56" t="str">
        <f>IF(OR(F579="Lead",J579="Lead"),"Lead",(IF(OR(OR(F579="",J579=""),AND(AND(NOT(F579="Lead"),J579="Galvanized Iron/Steel"),I579="")),"",IF(AND(OR(I579="Yes",I579="Don't Know"),J579="Galvanized Iron/Steel"),"Galvanized Requiring Replacement",IF(OR(F579="Unknown",J579="Unknown"),"Lead Status Unknown",IF(AND(F579="No System Owned Portion",J579="No Customer Owned Portion"),"","Non-Lead"))))))</f>
        <v>Non-Lead</v>
      </c>
      <c r="N579" t="s">
        <v>976</v>
      </c>
    </row>
    <row r="580" spans="1:14" x14ac:dyDescent="0.25">
      <c r="A580">
        <v>3170</v>
      </c>
      <c r="B580" t="s">
        <v>750</v>
      </c>
      <c r="C580">
        <v>35.536515000000001</v>
      </c>
      <c r="D580">
        <v>-95.115032999999997</v>
      </c>
      <c r="E580" t="s">
        <v>88</v>
      </c>
      <c r="F580" t="s">
        <v>100</v>
      </c>
      <c r="G580" t="s">
        <v>96</v>
      </c>
      <c r="H580"/>
      <c r="I580" t="s">
        <v>93</v>
      </c>
      <c r="J580" t="s">
        <v>100</v>
      </c>
      <c r="K580" t="s">
        <v>96</v>
      </c>
      <c r="L580"/>
      <c r="M580" s="56" t="str">
        <f>IF(OR(F580="Lead",J580="Lead"),"Lead",(IF(OR(OR(F580="",J580=""),AND(AND(NOT(F580="Lead"),J580="Galvanized Iron/Steel"),I580="")),"",IF(AND(OR(I580="Yes",I580="Don't Know"),J580="Galvanized Iron/Steel"),"Galvanized Requiring Replacement",IF(OR(F580="Unknown",J580="Unknown"),"Lead Status Unknown",IF(AND(F580="No System Owned Portion",J580="No Customer Owned Portion"),"","Non-Lead"))))))</f>
        <v>Non-Lead</v>
      </c>
      <c r="N580" t="s">
        <v>1218</v>
      </c>
    </row>
    <row r="581" spans="1:14" x14ac:dyDescent="0.25">
      <c r="A581">
        <v>3175</v>
      </c>
      <c r="B581" t="s">
        <v>793</v>
      </c>
      <c r="C581">
        <v>35.535010999999997</v>
      </c>
      <c r="D581">
        <v>-95.114937999999995</v>
      </c>
      <c r="E581" t="s">
        <v>93</v>
      </c>
      <c r="F581" t="s">
        <v>100</v>
      </c>
      <c r="G581" t="s">
        <v>111</v>
      </c>
      <c r="H581"/>
      <c r="I581" t="s">
        <v>93</v>
      </c>
      <c r="J581" t="s">
        <v>100</v>
      </c>
      <c r="K581" t="s">
        <v>111</v>
      </c>
      <c r="L581"/>
      <c r="M581" s="57" t="str">
        <f>IF(OR(F581="Lead",J581="Lead"),"Lead",(IF(OR(OR(F581="",J581=""),AND(AND(NOT(F581="Lead"),J581="Galvanized Iron/Steel"),I581="")),"",IF(AND(OR(I581="Yes",I581="Don't Know"),J581="Galvanized Iron/Steel"),"Galvanized Requiring Replacement",IF(OR(F581="Unknown",J581="Unknown"),"Lead Status Unknown",IF(AND(F581="No System Owned Portion",J581="No Customer Owned Portion"),"","Non-Lead"))))))</f>
        <v>Non-Lead</v>
      </c>
      <c r="N581" t="s">
        <v>1229</v>
      </c>
    </row>
    <row r="582" spans="1:14" x14ac:dyDescent="0.25">
      <c r="A582">
        <v>3180</v>
      </c>
      <c r="B582" t="s">
        <v>564</v>
      </c>
      <c r="C582">
        <v>35.538026000000002</v>
      </c>
      <c r="D582">
        <v>-95.116142999999994</v>
      </c>
      <c r="E582" t="s">
        <v>93</v>
      </c>
      <c r="F582" t="s">
        <v>100</v>
      </c>
      <c r="G582" t="s">
        <v>111</v>
      </c>
      <c r="H582"/>
      <c r="I582" t="s">
        <v>93</v>
      </c>
      <c r="J582" t="s">
        <v>100</v>
      </c>
      <c r="K582" t="s">
        <v>111</v>
      </c>
      <c r="L582"/>
      <c r="M582" s="57" t="str">
        <f>IF(OR(F582="Lead",J582="Lead"),"Lead",(IF(OR(OR(F582="",J582=""),AND(AND(NOT(F582="Lead"),J582="Galvanized Iron/Steel"),I582="")),"",IF(AND(OR(I582="Yes",I582="Don't Know"),J582="Galvanized Iron/Steel"),"Galvanized Requiring Replacement",IF(OR(F582="Unknown",J582="Unknown"),"Lead Status Unknown",IF(AND(F582="No System Owned Portion",J582="No Customer Owned Portion"),"","Non-Lead"))))))</f>
        <v>Non-Lead</v>
      </c>
      <c r="N582" t="s">
        <v>976</v>
      </c>
    </row>
    <row r="583" spans="1:14" x14ac:dyDescent="0.25">
      <c r="A583">
        <v>3181</v>
      </c>
      <c r="B583" t="s">
        <v>372</v>
      </c>
      <c r="C583">
        <v>35.542910999999997</v>
      </c>
      <c r="D583">
        <v>-95.114530999999999</v>
      </c>
      <c r="E583" t="s">
        <v>88</v>
      </c>
      <c r="F583" t="s">
        <v>100</v>
      </c>
      <c r="G583" t="s">
        <v>99</v>
      </c>
      <c r="H583" s="72">
        <v>39953</v>
      </c>
      <c r="I583" t="s">
        <v>88</v>
      </c>
      <c r="J583" t="s">
        <v>100</v>
      </c>
      <c r="K583" t="s">
        <v>99</v>
      </c>
      <c r="L583"/>
      <c r="M583" s="57" t="str">
        <f>IF(OR(F583="Lead",J583="Lead"),"Lead",(IF(OR(OR(F583="",J583=""),AND(AND(NOT(F583="Lead"),J583="Galvanized Iron/Steel"),I583="")),"",IF(AND(OR(I583="Yes",I583="Don't Know"),J583="Galvanized Iron/Steel"),"Galvanized Requiring Replacement",IF(OR(F583="Unknown",J583="Unknown"),"Lead Status Unknown",IF(AND(F583="No System Owned Portion",J583="No Customer Owned Portion"),"","Non-Lead"))))))</f>
        <v>Non-Lead</v>
      </c>
      <c r="N583" t="s">
        <v>1084</v>
      </c>
    </row>
    <row r="584" spans="1:14" x14ac:dyDescent="0.25">
      <c r="A584">
        <v>3182</v>
      </c>
      <c r="B584" t="s">
        <v>798</v>
      </c>
      <c r="C584">
        <v>35.542910999999997</v>
      </c>
      <c r="D584">
        <v>-95.114530999999999</v>
      </c>
      <c r="E584" t="s">
        <v>93</v>
      </c>
      <c r="F584" t="s">
        <v>100</v>
      </c>
      <c r="G584" t="s">
        <v>111</v>
      </c>
      <c r="H584"/>
      <c r="I584" t="s">
        <v>93</v>
      </c>
      <c r="J584" t="s">
        <v>100</v>
      </c>
      <c r="K584" t="s">
        <v>111</v>
      </c>
      <c r="L584"/>
      <c r="M584" s="56" t="str">
        <f>IF(OR(F584="Lead",J584="Lead"),"Lead",(IF(OR(OR(F584="",J584=""),AND(AND(NOT(F584="Lead"),J584="Galvanized Iron/Steel"),I584="")),"",IF(AND(OR(I584="Yes",I584="Don't Know"),J584="Galvanized Iron/Steel"),"Galvanized Requiring Replacement",IF(OR(F584="Unknown",J584="Unknown"),"Lead Status Unknown",IF(AND(F584="No System Owned Portion",J584="No Customer Owned Portion"),"","Non-Lead"))))))</f>
        <v>Non-Lead</v>
      </c>
      <c r="N584" t="s">
        <v>976</v>
      </c>
    </row>
    <row r="585" spans="1:14" x14ac:dyDescent="0.25">
      <c r="A585">
        <v>3183</v>
      </c>
      <c r="B585" t="s">
        <v>902</v>
      </c>
      <c r="C585">
        <v>35.542910999999997</v>
      </c>
      <c r="D585">
        <v>-95.114530999999999</v>
      </c>
      <c r="E585" t="s">
        <v>88</v>
      </c>
      <c r="F585" t="s">
        <v>100</v>
      </c>
      <c r="G585" t="s">
        <v>99</v>
      </c>
      <c r="H585" s="72">
        <v>35160</v>
      </c>
      <c r="I585" t="s">
        <v>88</v>
      </c>
      <c r="J585" t="s">
        <v>100</v>
      </c>
      <c r="K585" t="s">
        <v>99</v>
      </c>
      <c r="L585"/>
      <c r="M585" s="56" t="str">
        <f>IF(OR(F585="Lead",J585="Lead"),"Lead",(IF(OR(OR(F585="",J585=""),AND(AND(NOT(F585="Lead"),J585="Galvanized Iron/Steel"),I585="")),"",IF(AND(OR(I585="Yes",I585="Don't Know"),J585="Galvanized Iron/Steel"),"Galvanized Requiring Replacement",IF(OR(F585="Unknown",J585="Unknown"),"Lead Status Unknown",IF(AND(F585="No System Owned Portion",J585="No Customer Owned Portion"),"","Non-Lead"))))))</f>
        <v>Non-Lead</v>
      </c>
      <c r="N585" t="s">
        <v>1272</v>
      </c>
    </row>
    <row r="586" spans="1:14" x14ac:dyDescent="0.25">
      <c r="A586">
        <v>3183.5</v>
      </c>
      <c r="B586" t="s">
        <v>966</v>
      </c>
      <c r="C586">
        <v>35.542910999999997</v>
      </c>
      <c r="D586">
        <v>-95.114530999999999</v>
      </c>
      <c r="E586" t="s">
        <v>88</v>
      </c>
      <c r="F586" t="s">
        <v>100</v>
      </c>
      <c r="G586" t="s">
        <v>99</v>
      </c>
      <c r="H586" s="72">
        <v>44477</v>
      </c>
      <c r="I586" t="s">
        <v>88</v>
      </c>
      <c r="J586" t="s">
        <v>100</v>
      </c>
      <c r="K586" t="s">
        <v>99</v>
      </c>
      <c r="L586"/>
      <c r="M586" s="56" t="str">
        <f>IF(OR(F586="Lead",J586="Lead"),"Lead",(IF(OR(OR(F586="",J586=""),AND(AND(NOT(F586="Lead"),J586="Galvanized Iron/Steel"),I586="")),"",IF(AND(OR(I586="Yes",I586="Don't Know"),J586="Galvanized Iron/Steel"),"Galvanized Requiring Replacement",IF(OR(F586="Unknown",J586="Unknown"),"Lead Status Unknown",IF(AND(F586="No System Owned Portion",J586="No Customer Owned Portion"),"","Non-Lead"))))))</f>
        <v>Non-Lead</v>
      </c>
      <c r="N586" t="s">
        <v>1288</v>
      </c>
    </row>
    <row r="587" spans="1:14" x14ac:dyDescent="0.25">
      <c r="A587">
        <v>3184</v>
      </c>
      <c r="B587" t="s">
        <v>203</v>
      </c>
      <c r="C587">
        <v>35.542910999999997</v>
      </c>
      <c r="D587">
        <v>-95.114530999999999</v>
      </c>
      <c r="E587" t="s">
        <v>88</v>
      </c>
      <c r="F587" t="s">
        <v>100</v>
      </c>
      <c r="G587" t="s">
        <v>96</v>
      </c>
      <c r="H587"/>
      <c r="I587" t="s">
        <v>88</v>
      </c>
      <c r="J587" t="s">
        <v>100</v>
      </c>
      <c r="K587" t="s">
        <v>96</v>
      </c>
      <c r="L587"/>
      <c r="M587" s="56" t="str">
        <f>IF(OR(F587="Lead",J587="Lead"),"Lead",(IF(OR(OR(F587="",J587=""),AND(AND(NOT(F587="Lead"),J587="Galvanized Iron/Steel"),I587="")),"",IF(AND(OR(I587="Yes",I587="Don't Know"),J587="Galvanized Iron/Steel"),"Galvanized Requiring Replacement",IF(OR(F587="Unknown",J587="Unknown"),"Lead Status Unknown",IF(AND(F587="No System Owned Portion",J587="No Customer Owned Portion"),"","Non-Lead"))))))</f>
        <v>Non-Lead</v>
      </c>
      <c r="N587" t="s">
        <v>1018</v>
      </c>
    </row>
    <row r="588" spans="1:14" x14ac:dyDescent="0.25">
      <c r="A588">
        <v>3185</v>
      </c>
      <c r="B588" t="s">
        <v>373</v>
      </c>
      <c r="C588">
        <v>35.542910999999997</v>
      </c>
      <c r="D588">
        <v>-95.114530999999999</v>
      </c>
      <c r="E588" t="s">
        <v>88</v>
      </c>
      <c r="F588" t="s">
        <v>100</v>
      </c>
      <c r="G588" t="s">
        <v>96</v>
      </c>
      <c r="H588" s="72">
        <v>34541</v>
      </c>
      <c r="I588" t="s">
        <v>88</v>
      </c>
      <c r="J588" t="s">
        <v>100</v>
      </c>
      <c r="K588" t="s">
        <v>96</v>
      </c>
      <c r="L588"/>
      <c r="M588" s="56" t="str">
        <f>IF(OR(F588="Lead",J588="Lead"),"Lead",(IF(OR(OR(F588="",J588=""),AND(AND(NOT(F588="Lead"),J588="Galvanized Iron/Steel"),I588="")),"",IF(AND(OR(I588="Yes",I588="Don't Know"),J588="Galvanized Iron/Steel"),"Galvanized Requiring Replacement",IF(OR(F588="Unknown",J588="Unknown"),"Lead Status Unknown",IF(AND(F588="No System Owned Portion",J588="No Customer Owned Portion"),"","Non-Lead"))))))</f>
        <v>Non-Lead</v>
      </c>
      <c r="N588" t="s">
        <v>1085</v>
      </c>
    </row>
    <row r="589" spans="1:14" x14ac:dyDescent="0.25">
      <c r="A589">
        <v>3187</v>
      </c>
      <c r="B589" t="s">
        <v>447</v>
      </c>
      <c r="C589">
        <v>35.542910999999997</v>
      </c>
      <c r="D589">
        <v>-95.114530999999999</v>
      </c>
      <c r="E589" t="s">
        <v>88</v>
      </c>
      <c r="F589" t="s">
        <v>100</v>
      </c>
      <c r="G589" t="s">
        <v>96</v>
      </c>
      <c r="H589" s="72">
        <v>38600</v>
      </c>
      <c r="I589" t="s">
        <v>88</v>
      </c>
      <c r="J589" t="s">
        <v>100</v>
      </c>
      <c r="K589" t="s">
        <v>96</v>
      </c>
      <c r="L589"/>
      <c r="M589" s="56" t="str">
        <f>IF(OR(F589="Lead",J589="Lead"),"Lead",(IF(OR(OR(F589="",J589=""),AND(AND(NOT(F589="Lead"),J589="Galvanized Iron/Steel"),I589="")),"",IF(AND(OR(I589="Yes",I589="Don't Know"),J589="Galvanized Iron/Steel"),"Galvanized Requiring Replacement",IF(OR(F589="Unknown",J589="Unknown"),"Lead Status Unknown",IF(AND(F589="No System Owned Portion",J589="No Customer Owned Portion"),"","Non-Lead"))))))</f>
        <v>Non-Lead</v>
      </c>
      <c r="N589" t="s">
        <v>1127</v>
      </c>
    </row>
    <row r="590" spans="1:14" x14ac:dyDescent="0.25">
      <c r="A590">
        <v>3188</v>
      </c>
      <c r="B590" t="s">
        <v>448</v>
      </c>
      <c r="C590">
        <v>35.542910999999997</v>
      </c>
      <c r="D590">
        <v>-95.114530999999999</v>
      </c>
      <c r="E590" t="s">
        <v>88</v>
      </c>
      <c r="F590" t="s">
        <v>100</v>
      </c>
      <c r="G590" t="s">
        <v>99</v>
      </c>
      <c r="H590" s="72">
        <v>33993</v>
      </c>
      <c r="I590" t="s">
        <v>88</v>
      </c>
      <c r="J590" t="s">
        <v>100</v>
      </c>
      <c r="K590" t="s">
        <v>99</v>
      </c>
      <c r="L590"/>
      <c r="M590" s="57" t="str">
        <f>IF(OR(F590="Lead",J590="Lead"),"Lead",(IF(OR(OR(F590="",J590=""),AND(AND(NOT(F590="Lead"),J590="Galvanized Iron/Steel"),I590="")),"",IF(AND(OR(I590="Yes",I590="Don't Know"),J590="Galvanized Iron/Steel"),"Galvanized Requiring Replacement",IF(OR(F590="Unknown",J590="Unknown"),"Lead Status Unknown",IF(AND(F590="No System Owned Portion",J590="No Customer Owned Portion"),"","Non-Lead"))))))</f>
        <v>Non-Lead</v>
      </c>
      <c r="N590" t="s">
        <v>1128</v>
      </c>
    </row>
    <row r="591" spans="1:14" x14ac:dyDescent="0.25">
      <c r="A591">
        <v>3190</v>
      </c>
      <c r="B591" t="s">
        <v>449</v>
      </c>
      <c r="C591">
        <v>35.542910999999997</v>
      </c>
      <c r="D591">
        <v>-95.114530999999999</v>
      </c>
      <c r="E591" t="s">
        <v>93</v>
      </c>
      <c r="F591" t="s">
        <v>100</v>
      </c>
      <c r="G591" t="s">
        <v>111</v>
      </c>
      <c r="H591"/>
      <c r="I591" t="s">
        <v>93</v>
      </c>
      <c r="J591" t="s">
        <v>100</v>
      </c>
      <c r="K591" t="s">
        <v>111</v>
      </c>
      <c r="L591"/>
      <c r="M591" s="56" t="str">
        <f>IF(OR(F591="Lead",J591="Lead"),"Lead",(IF(OR(OR(F591="",J591=""),AND(AND(NOT(F591="Lead"),J591="Galvanized Iron/Steel"),I591="")),"",IF(AND(OR(I591="Yes",I591="Don't Know"),J591="Galvanized Iron/Steel"),"Galvanized Requiring Replacement",IF(OR(F591="Unknown",J591="Unknown"),"Lead Status Unknown",IF(AND(F591="No System Owned Portion",J591="No Customer Owned Portion"),"","Non-Lead"))))))</f>
        <v>Non-Lead</v>
      </c>
      <c r="N591" t="s">
        <v>976</v>
      </c>
    </row>
    <row r="592" spans="1:14" x14ac:dyDescent="0.25">
      <c r="A592">
        <v>3200</v>
      </c>
      <c r="B592" t="s">
        <v>887</v>
      </c>
      <c r="C592">
        <v>35.752527999999998</v>
      </c>
      <c r="D592">
        <v>-95.366283999999993</v>
      </c>
      <c r="E592" t="s">
        <v>93</v>
      </c>
      <c r="F592" t="s">
        <v>100</v>
      </c>
      <c r="G592" t="s">
        <v>111</v>
      </c>
      <c r="H592"/>
      <c r="I592" t="s">
        <v>93</v>
      </c>
      <c r="J592" t="s">
        <v>100</v>
      </c>
      <c r="K592" t="s">
        <v>111</v>
      </c>
      <c r="L592"/>
      <c r="M592" s="57" t="str">
        <f>IF(OR(F592="Lead",J592="Lead"),"Lead",(IF(OR(OR(F592="",J592=""),AND(AND(NOT(F592="Lead"),J592="Galvanized Iron/Steel"),I592="")),"",IF(AND(OR(I592="Yes",I592="Don't Know"),J592="Galvanized Iron/Steel"),"Galvanized Requiring Replacement",IF(OR(F592="Unknown",J592="Unknown"),"Lead Status Unknown",IF(AND(F592="No System Owned Portion",J592="No Customer Owned Portion"),"","Non-Lead"))))))</f>
        <v>Non-Lead</v>
      </c>
      <c r="N592" t="s">
        <v>976</v>
      </c>
    </row>
    <row r="593" spans="1:14" x14ac:dyDescent="0.25">
      <c r="A593">
        <v>3205</v>
      </c>
      <c r="B593" t="s">
        <v>143</v>
      </c>
      <c r="C593">
        <v>35.532057999999999</v>
      </c>
      <c r="D593">
        <v>-95.114627999999996</v>
      </c>
      <c r="E593" t="s">
        <v>93</v>
      </c>
      <c r="F593" t="s">
        <v>100</v>
      </c>
      <c r="G593" t="s">
        <v>111</v>
      </c>
      <c r="H593"/>
      <c r="I593" t="s">
        <v>93</v>
      </c>
      <c r="J593" t="s">
        <v>100</v>
      </c>
      <c r="K593" t="s">
        <v>111</v>
      </c>
      <c r="L593"/>
      <c r="M593" s="56" t="str">
        <f>IF(OR(F593="Lead",J593="Lead"),"Lead",(IF(OR(OR(F593="",J593=""),AND(AND(NOT(F593="Lead"),J593="Galvanized Iron/Steel"),I593="")),"",IF(AND(OR(I593="Yes",I593="Don't Know"),J593="Galvanized Iron/Steel"),"Galvanized Requiring Replacement",IF(OR(F593="Unknown",J593="Unknown"),"Lead Status Unknown",IF(AND(F593="No System Owned Portion",J593="No Customer Owned Portion"),"","Non-Lead"))))))</f>
        <v>Non-Lead</v>
      </c>
      <c r="N593" t="s">
        <v>991</v>
      </c>
    </row>
    <row r="594" spans="1:14" x14ac:dyDescent="0.25">
      <c r="A594">
        <v>3210</v>
      </c>
      <c r="B594" t="s">
        <v>808</v>
      </c>
      <c r="C594">
        <v>35.531595000000003</v>
      </c>
      <c r="D594">
        <v>-95.115443999999997</v>
      </c>
      <c r="E594" t="s">
        <v>93</v>
      </c>
      <c r="F594" t="s">
        <v>100</v>
      </c>
      <c r="G594" t="s">
        <v>111</v>
      </c>
      <c r="H594"/>
      <c r="I594" t="s">
        <v>93</v>
      </c>
      <c r="J594" t="s">
        <v>100</v>
      </c>
      <c r="K594" t="s">
        <v>111</v>
      </c>
      <c r="L594"/>
      <c r="M594" s="56" t="str">
        <f>IF(OR(F594="Lead",J594="Lead"),"Lead",(IF(OR(OR(F594="",J594=""),AND(AND(NOT(F594="Lead"),J594="Galvanized Iron/Steel"),I594="")),"",IF(AND(OR(I594="Yes",I594="Don't Know"),J594="Galvanized Iron/Steel"),"Galvanized Requiring Replacement",IF(OR(F594="Unknown",J594="Unknown"),"Lead Status Unknown",IF(AND(F594="No System Owned Portion",J594="No Customer Owned Portion"),"","Non-Lead"))))))</f>
        <v>Non-Lead</v>
      </c>
      <c r="N594" t="s">
        <v>976</v>
      </c>
    </row>
    <row r="595" spans="1:14" x14ac:dyDescent="0.25">
      <c r="A595">
        <v>3220</v>
      </c>
      <c r="B595" t="s">
        <v>795</v>
      </c>
      <c r="C595">
        <v>35.531548999999998</v>
      </c>
      <c r="D595">
        <v>-95.115482999999998</v>
      </c>
      <c r="E595" t="s">
        <v>93</v>
      </c>
      <c r="F595" t="s">
        <v>100</v>
      </c>
      <c r="G595" t="s">
        <v>111</v>
      </c>
      <c r="H595"/>
      <c r="I595" t="s">
        <v>93</v>
      </c>
      <c r="J595" t="s">
        <v>100</v>
      </c>
      <c r="K595" t="s">
        <v>111</v>
      </c>
      <c r="L595"/>
      <c r="M595" s="57" t="str">
        <f>IF(OR(F595="Lead",J595="Lead"),"Lead",(IF(OR(OR(F595="",J595=""),AND(AND(NOT(F595="Lead"),J595="Galvanized Iron/Steel"),I595="")),"",IF(AND(OR(I595="Yes",I595="Don't Know"),J595="Galvanized Iron/Steel"),"Galvanized Requiring Replacement",IF(OR(F595="Unknown",J595="Unknown"),"Lead Status Unknown",IF(AND(F595="No System Owned Portion",J595="No Customer Owned Portion"),"","Non-Lead"))))))</f>
        <v>Non-Lead</v>
      </c>
      <c r="N595" t="s">
        <v>976</v>
      </c>
    </row>
    <row r="596" spans="1:14" x14ac:dyDescent="0.25">
      <c r="A596">
        <v>3230</v>
      </c>
      <c r="B596" t="s">
        <v>812</v>
      </c>
      <c r="C596">
        <v>35.531624999999998</v>
      </c>
      <c r="D596">
        <v>-95.115419000000003</v>
      </c>
      <c r="E596" t="s">
        <v>88</v>
      </c>
      <c r="F596" t="s">
        <v>100</v>
      </c>
      <c r="G596" t="s">
        <v>99</v>
      </c>
      <c r="H596" s="72">
        <v>42550</v>
      </c>
      <c r="I596" t="s">
        <v>93</v>
      </c>
      <c r="J596" t="s">
        <v>100</v>
      </c>
      <c r="K596" t="s">
        <v>99</v>
      </c>
      <c r="L596"/>
      <c r="M596" s="57" t="str">
        <f>IF(OR(F596="Lead",J596="Lead"),"Lead",(IF(OR(OR(F596="",J596=""),AND(AND(NOT(F596="Lead"),J596="Galvanized Iron/Steel"),I596="")),"",IF(AND(OR(I596="Yes",I596="Don't Know"),J596="Galvanized Iron/Steel"),"Galvanized Requiring Replacement",IF(OR(F596="Unknown",J596="Unknown"),"Lead Status Unknown",IF(AND(F596="No System Owned Portion",J596="No Customer Owned Portion"),"","Non-Lead"))))))</f>
        <v>Non-Lead</v>
      </c>
      <c r="N596" t="s">
        <v>1238</v>
      </c>
    </row>
    <row r="597" spans="1:14" x14ac:dyDescent="0.25">
      <c r="A597">
        <v>3240</v>
      </c>
      <c r="B597" t="s">
        <v>115</v>
      </c>
      <c r="C597">
        <v>35.532358000000002</v>
      </c>
      <c r="D597">
        <v>-95.114627999999996</v>
      </c>
      <c r="E597" t="s">
        <v>93</v>
      </c>
      <c r="F597" t="s">
        <v>100</v>
      </c>
      <c r="G597" t="s">
        <v>111</v>
      </c>
      <c r="H597"/>
      <c r="I597" t="s">
        <v>93</v>
      </c>
      <c r="J597" t="s">
        <v>100</v>
      </c>
      <c r="K597" t="s">
        <v>111</v>
      </c>
      <c r="L597"/>
      <c r="M597" s="56" t="str">
        <f>IF(OR(F597="Lead",J597="Lead"),"Lead",(IF(OR(OR(F597="",J597=""),AND(AND(NOT(F597="Lead"),J597="Galvanized Iron/Steel"),I597="")),"",IF(AND(OR(I597="Yes",I597="Don't Know"),J597="Galvanized Iron/Steel"),"Galvanized Requiring Replacement",IF(OR(F597="Unknown",J597="Unknown"),"Lead Status Unknown",IF(AND(F597="No System Owned Portion",J597="No Customer Owned Portion"),"","Non-Lead"))))))</f>
        <v>Non-Lead</v>
      </c>
      <c r="N597" t="s">
        <v>976</v>
      </c>
    </row>
    <row r="598" spans="1:14" x14ac:dyDescent="0.25">
      <c r="A598">
        <v>3250</v>
      </c>
      <c r="B598" t="s">
        <v>310</v>
      </c>
      <c r="C598">
        <v>35.532808000000003</v>
      </c>
      <c r="D598">
        <v>-95.115857000000005</v>
      </c>
      <c r="E598" t="s">
        <v>93</v>
      </c>
      <c r="F598" t="s">
        <v>100</v>
      </c>
      <c r="G598" t="s">
        <v>111</v>
      </c>
      <c r="H598"/>
      <c r="I598" t="s">
        <v>93</v>
      </c>
      <c r="J598" t="s">
        <v>100</v>
      </c>
      <c r="K598" t="s">
        <v>111</v>
      </c>
      <c r="L598"/>
      <c r="M598" s="57" t="str">
        <f>IF(OR(F598="Lead",J598="Lead"),"Lead",(IF(OR(OR(F598="",J598=""),AND(AND(NOT(F598="Lead"),J598="Galvanized Iron/Steel"),I598="")),"",IF(AND(OR(I598="Yes",I598="Don't Know"),J598="Galvanized Iron/Steel"),"Galvanized Requiring Replacement",IF(OR(F598="Unknown",J598="Unknown"),"Lead Status Unknown",IF(AND(F598="No System Owned Portion",J598="No Customer Owned Portion"),"","Non-Lead"))))))</f>
        <v>Non-Lead</v>
      </c>
      <c r="N598" t="s">
        <v>976</v>
      </c>
    </row>
    <row r="599" spans="1:14" x14ac:dyDescent="0.25">
      <c r="A599">
        <v>3260</v>
      </c>
      <c r="B599" t="s">
        <v>116</v>
      </c>
      <c r="C599">
        <v>35.531444999999998</v>
      </c>
      <c r="D599">
        <v>-95.115374000000003</v>
      </c>
      <c r="E599" t="s">
        <v>93</v>
      </c>
      <c r="F599" t="s">
        <v>100</v>
      </c>
      <c r="G599" t="s">
        <v>111</v>
      </c>
      <c r="H599"/>
      <c r="I599" t="s">
        <v>93</v>
      </c>
      <c r="J599" t="s">
        <v>100</v>
      </c>
      <c r="K599" t="s">
        <v>111</v>
      </c>
      <c r="L599"/>
      <c r="M599" s="57" t="str">
        <f>IF(OR(F599="Lead",J599="Lead"),"Lead",(IF(OR(OR(F599="",J599=""),AND(AND(NOT(F599="Lead"),J599="Galvanized Iron/Steel"),I599="")),"",IF(AND(OR(I599="Yes",I599="Don't Know"),J599="Galvanized Iron/Steel"),"Galvanized Requiring Replacement",IF(OR(F599="Unknown",J599="Unknown"),"Lead Status Unknown",IF(AND(F599="No System Owned Portion",J599="No Customer Owned Portion"),"","Non-Lead"))))))</f>
        <v>Non-Lead</v>
      </c>
      <c r="N599" t="s">
        <v>977</v>
      </c>
    </row>
    <row r="600" spans="1:14" x14ac:dyDescent="0.25">
      <c r="A600">
        <v>3270</v>
      </c>
      <c r="B600" t="s">
        <v>226</v>
      </c>
      <c r="C600">
        <v>35.531303000000001</v>
      </c>
      <c r="D600">
        <v>-95.115362000000005</v>
      </c>
      <c r="E600" t="s">
        <v>93</v>
      </c>
      <c r="F600" t="s">
        <v>100</v>
      </c>
      <c r="G600" t="s">
        <v>111</v>
      </c>
      <c r="H600"/>
      <c r="I600" t="s">
        <v>93</v>
      </c>
      <c r="J600" t="s">
        <v>100</v>
      </c>
      <c r="K600" t="s">
        <v>111</v>
      </c>
      <c r="L600"/>
      <c r="M600" s="56" t="str">
        <f>IF(OR(F600="Lead",J600="Lead"),"Lead",(IF(OR(OR(F600="",J600=""),AND(AND(NOT(F600="Lead"),J600="Galvanized Iron/Steel"),I600="")),"",IF(AND(OR(I600="Yes",I600="Don't Know"),J600="Galvanized Iron/Steel"),"Galvanized Requiring Replacement",IF(OR(F600="Unknown",J600="Unknown"),"Lead Status Unknown",IF(AND(F600="No System Owned Portion",J600="No Customer Owned Portion"),"","Non-Lead"))))))</f>
        <v>Non-Lead</v>
      </c>
      <c r="N600" t="s">
        <v>976</v>
      </c>
    </row>
    <row r="601" spans="1:14" x14ac:dyDescent="0.25">
      <c r="A601">
        <v>3280</v>
      </c>
      <c r="B601" t="s">
        <v>234</v>
      </c>
      <c r="C601">
        <v>35.531247999999998</v>
      </c>
      <c r="D601">
        <v>-95.114731000000006</v>
      </c>
      <c r="E601" t="s">
        <v>93</v>
      </c>
      <c r="F601" t="s">
        <v>100</v>
      </c>
      <c r="G601" t="s">
        <v>111</v>
      </c>
      <c r="H601"/>
      <c r="I601" t="s">
        <v>93</v>
      </c>
      <c r="J601" t="s">
        <v>100</v>
      </c>
      <c r="K601" t="s">
        <v>111</v>
      </c>
      <c r="L601"/>
      <c r="M601" s="56" t="str">
        <f>IF(OR(F601="Lead",J601="Lead"),"Lead",(IF(OR(OR(F601="",J601=""),AND(AND(NOT(F601="Lead"),J601="Galvanized Iron/Steel"),I601="")),"",IF(AND(OR(I601="Yes",I601="Don't Know"),J601="Galvanized Iron/Steel"),"Galvanized Requiring Replacement",IF(OR(F601="Unknown",J601="Unknown"),"Lead Status Unknown",IF(AND(F601="No System Owned Portion",J601="No Customer Owned Portion"),"","Non-Lead"))))))</f>
        <v>Non-Lead</v>
      </c>
      <c r="N601" t="s">
        <v>976</v>
      </c>
    </row>
    <row r="602" spans="1:14" x14ac:dyDescent="0.25">
      <c r="A602">
        <v>3290</v>
      </c>
      <c r="B602" t="s">
        <v>245</v>
      </c>
      <c r="C602">
        <v>35.530380999999998</v>
      </c>
      <c r="D602">
        <v>-95.113518999999997</v>
      </c>
      <c r="E602" t="s">
        <v>88</v>
      </c>
      <c r="F602" t="s">
        <v>100</v>
      </c>
      <c r="G602" t="s">
        <v>96</v>
      </c>
      <c r="H602"/>
      <c r="I602" t="s">
        <v>88</v>
      </c>
      <c r="J602" t="s">
        <v>100</v>
      </c>
      <c r="K602" t="s">
        <v>96</v>
      </c>
      <c r="L602"/>
      <c r="M602" s="56" t="str">
        <f>IF(OR(F602="Lead",J602="Lead"),"Lead",(IF(OR(OR(F602="",J602=""),AND(AND(NOT(F602="Lead"),J602="Galvanized Iron/Steel"),I602="")),"",IF(AND(OR(I602="Yes",I602="Don't Know"),J602="Galvanized Iron/Steel"),"Galvanized Requiring Replacement",IF(OR(F602="Unknown",J602="Unknown"),"Lead Status Unknown",IF(AND(F602="No System Owned Portion",J602="No Customer Owned Portion"),"","Non-Lead"))))))</f>
        <v>Non-Lead</v>
      </c>
      <c r="N602" t="s">
        <v>1034</v>
      </c>
    </row>
    <row r="603" spans="1:14" x14ac:dyDescent="0.25">
      <c r="A603">
        <v>3300</v>
      </c>
      <c r="B603" t="s">
        <v>333</v>
      </c>
      <c r="C603">
        <v>35.531247999999998</v>
      </c>
      <c r="D603">
        <v>-95.115285</v>
      </c>
      <c r="E603" t="s">
        <v>88</v>
      </c>
      <c r="F603" t="s">
        <v>100</v>
      </c>
      <c r="G603" t="s">
        <v>96</v>
      </c>
      <c r="H603"/>
      <c r="I603" t="s">
        <v>93</v>
      </c>
      <c r="J603" t="s">
        <v>100</v>
      </c>
      <c r="K603" t="s">
        <v>96</v>
      </c>
      <c r="L603"/>
      <c r="M603" s="56" t="str">
        <f>IF(OR(F603="Lead",J603="Lead"),"Lead",(IF(OR(OR(F603="",J603=""),AND(AND(NOT(F603="Lead"),J603="Galvanized Iron/Steel"),I603="")),"",IF(AND(OR(I603="Yes",I603="Don't Know"),J603="Galvanized Iron/Steel"),"Galvanized Requiring Replacement",IF(OR(F603="Unknown",J603="Unknown"),"Lead Status Unknown",IF(AND(F603="No System Owned Portion",J603="No Customer Owned Portion"),"","Non-Lead"))))))</f>
        <v>Non-Lead</v>
      </c>
      <c r="N603" t="s">
        <v>1069</v>
      </c>
    </row>
    <row r="604" spans="1:14" x14ac:dyDescent="0.25">
      <c r="A604">
        <v>3305</v>
      </c>
      <c r="B604" t="s">
        <v>286</v>
      </c>
      <c r="C604">
        <v>35.531272999999999</v>
      </c>
      <c r="D604">
        <v>-95.115319999999997</v>
      </c>
      <c r="E604" t="s">
        <v>88</v>
      </c>
      <c r="F604" t="s">
        <v>100</v>
      </c>
      <c r="G604" t="s">
        <v>96</v>
      </c>
      <c r="H604"/>
      <c r="I604" t="s">
        <v>93</v>
      </c>
      <c r="J604" t="s">
        <v>100</v>
      </c>
      <c r="K604" t="s">
        <v>96</v>
      </c>
      <c r="L604"/>
      <c r="M604" s="57" t="str">
        <f>IF(OR(F604="Lead",J604="Lead"),"Lead",(IF(OR(OR(F604="",J604=""),AND(AND(NOT(F604="Lead"),J604="Galvanized Iron/Steel"),I604="")),"",IF(AND(OR(I604="Yes",I604="Don't Know"),J604="Galvanized Iron/Steel"),"Galvanized Requiring Replacement",IF(OR(F604="Unknown",J604="Unknown"),"Lead Status Unknown",IF(AND(F604="No System Owned Portion",J604="No Customer Owned Portion"),"","Non-Lead"))))))</f>
        <v>Non-Lead</v>
      </c>
      <c r="N604" t="s">
        <v>1048</v>
      </c>
    </row>
    <row r="605" spans="1:14" x14ac:dyDescent="0.25">
      <c r="A605">
        <v>3306</v>
      </c>
      <c r="B605" t="s">
        <v>706</v>
      </c>
      <c r="C605">
        <v>35.532577000000003</v>
      </c>
      <c r="D605">
        <v>-95.109915999999998</v>
      </c>
      <c r="E605" t="s">
        <v>88</v>
      </c>
      <c r="F605" t="s">
        <v>100</v>
      </c>
      <c r="G605" t="s">
        <v>99</v>
      </c>
      <c r="H605" s="72">
        <v>43677</v>
      </c>
      <c r="I605" t="s">
        <v>88</v>
      </c>
      <c r="J605" t="s">
        <v>100</v>
      </c>
      <c r="K605" t="s">
        <v>99</v>
      </c>
      <c r="L605"/>
      <c r="M605" s="57" t="str">
        <f>IF(OR(F605="Lead",J605="Lead"),"Lead",(IF(OR(OR(F605="",J605=""),AND(AND(NOT(F605="Lead"),J605="Galvanized Iron/Steel"),I605="")),"",IF(AND(OR(I605="Yes",I605="Don't Know"),J605="Galvanized Iron/Steel"),"Galvanized Requiring Replacement",IF(OR(F605="Unknown",J605="Unknown"),"Lead Status Unknown",IF(AND(F605="No System Owned Portion",J605="No Customer Owned Portion"),"","Non-Lead"))))))</f>
        <v>Non-Lead</v>
      </c>
      <c r="N605" t="s">
        <v>1202</v>
      </c>
    </row>
    <row r="606" spans="1:14" x14ac:dyDescent="0.25">
      <c r="A606">
        <v>3307</v>
      </c>
      <c r="B606" t="s">
        <v>753</v>
      </c>
      <c r="C606">
        <v>35.532577000000003</v>
      </c>
      <c r="D606">
        <v>-95.109915999999998</v>
      </c>
      <c r="E606" t="s">
        <v>88</v>
      </c>
      <c r="F606" t="s">
        <v>100</v>
      </c>
      <c r="G606" t="s">
        <v>96</v>
      </c>
      <c r="H606"/>
      <c r="I606" t="s">
        <v>88</v>
      </c>
      <c r="J606" t="s">
        <v>100</v>
      </c>
      <c r="K606" t="s">
        <v>96</v>
      </c>
      <c r="L606"/>
      <c r="M606" s="57" t="str">
        <f>IF(OR(F606="Lead",J606="Lead"),"Lead",(IF(OR(OR(F606="",J606=""),AND(AND(NOT(F606="Lead"),J606="Galvanized Iron/Steel"),I606="")),"",IF(AND(OR(I606="Yes",I606="Don't Know"),J606="Galvanized Iron/Steel"),"Galvanized Requiring Replacement",IF(OR(F606="Unknown",J606="Unknown"),"Lead Status Unknown",IF(AND(F606="No System Owned Portion",J606="No Customer Owned Portion"),"","Non-Lead"))))))</f>
        <v>Non-Lead</v>
      </c>
      <c r="N606" t="s">
        <v>1219</v>
      </c>
    </row>
    <row r="607" spans="1:14" x14ac:dyDescent="0.25">
      <c r="A607">
        <v>3308</v>
      </c>
      <c r="B607" t="s">
        <v>738</v>
      </c>
      <c r="C607">
        <v>35.532577000000003</v>
      </c>
      <c r="D607">
        <v>-95.109915999999998</v>
      </c>
      <c r="E607" t="s">
        <v>88</v>
      </c>
      <c r="F607" t="s">
        <v>100</v>
      </c>
      <c r="G607" t="s">
        <v>96</v>
      </c>
      <c r="H607"/>
      <c r="I607" t="s">
        <v>88</v>
      </c>
      <c r="J607" t="s">
        <v>100</v>
      </c>
      <c r="K607" t="s">
        <v>96</v>
      </c>
      <c r="L607"/>
      <c r="M607" s="56" t="str">
        <f>IF(OR(F607="Lead",J607="Lead"),"Lead",(IF(OR(OR(F607="",J607=""),AND(AND(NOT(F607="Lead"),J607="Galvanized Iron/Steel"),I607="")),"",IF(AND(OR(I607="Yes",I607="Don't Know"),J607="Galvanized Iron/Steel"),"Galvanized Requiring Replacement",IF(OR(F607="Unknown",J607="Unknown"),"Lead Status Unknown",IF(AND(F607="No System Owned Portion",J607="No Customer Owned Portion"),"","Non-Lead"))))))</f>
        <v>Non-Lead</v>
      </c>
      <c r="N607" t="s">
        <v>1212</v>
      </c>
    </row>
    <row r="608" spans="1:14" x14ac:dyDescent="0.25">
      <c r="A608">
        <v>3309</v>
      </c>
      <c r="B608" t="s">
        <v>891</v>
      </c>
      <c r="C608">
        <v>35.532577000000003</v>
      </c>
      <c r="D608">
        <v>-95.109915999999998</v>
      </c>
      <c r="E608" t="s">
        <v>88</v>
      </c>
      <c r="F608" t="s">
        <v>100</v>
      </c>
      <c r="G608" t="s">
        <v>99</v>
      </c>
      <c r="H608" s="72">
        <v>42675</v>
      </c>
      <c r="I608" t="s">
        <v>88</v>
      </c>
      <c r="J608" t="s">
        <v>100</v>
      </c>
      <c r="K608" t="s">
        <v>99</v>
      </c>
      <c r="L608"/>
      <c r="M608" s="57" t="str">
        <f>IF(OR(F608="Lead",J608="Lead"),"Lead",(IF(OR(OR(F608="",J608=""),AND(AND(NOT(F608="Lead"),J608="Galvanized Iron/Steel"),I608="")),"",IF(AND(OR(I608="Yes",I608="Don't Know"),J608="Galvanized Iron/Steel"),"Galvanized Requiring Replacement",IF(OR(F608="Unknown",J608="Unknown"),"Lead Status Unknown",IF(AND(F608="No System Owned Portion",J608="No Customer Owned Portion"),"","Non-Lead"))))))</f>
        <v>Non-Lead</v>
      </c>
      <c r="N608" t="s">
        <v>1268</v>
      </c>
    </row>
    <row r="609" spans="1:14" x14ac:dyDescent="0.25">
      <c r="A609">
        <v>3310</v>
      </c>
      <c r="B609" t="s">
        <v>741</v>
      </c>
      <c r="C609">
        <v>35.529744999999998</v>
      </c>
      <c r="D609">
        <v>-95.114407</v>
      </c>
      <c r="E609" t="s">
        <v>93</v>
      </c>
      <c r="F609" t="s">
        <v>100</v>
      </c>
      <c r="G609" t="s">
        <v>111</v>
      </c>
      <c r="H609"/>
      <c r="I609" t="s">
        <v>93</v>
      </c>
      <c r="J609" t="s">
        <v>100</v>
      </c>
      <c r="K609" t="s">
        <v>111</v>
      </c>
      <c r="L609"/>
      <c r="M609" s="57" t="str">
        <f>IF(OR(F609="Lead",J609="Lead"),"Lead",(IF(OR(OR(F609="",J609=""),AND(AND(NOT(F609="Lead"),J609="Galvanized Iron/Steel"),I609="")),"",IF(AND(OR(I609="Yes",I609="Don't Know"),J609="Galvanized Iron/Steel"),"Galvanized Requiring Replacement",IF(OR(F609="Unknown",J609="Unknown"),"Lead Status Unknown",IF(AND(F609="No System Owned Portion",J609="No Customer Owned Portion"),"","Non-Lead"))))))</f>
        <v>Non-Lead</v>
      </c>
      <c r="N609" t="s">
        <v>1214</v>
      </c>
    </row>
    <row r="610" spans="1:14" x14ac:dyDescent="0.25">
      <c r="A610">
        <v>3320</v>
      </c>
      <c r="B610" t="s">
        <v>712</v>
      </c>
      <c r="C610">
        <v>35.529685999999998</v>
      </c>
      <c r="D610">
        <v>-95.114457000000002</v>
      </c>
      <c r="E610" t="s">
        <v>93</v>
      </c>
      <c r="F610" t="s">
        <v>100</v>
      </c>
      <c r="G610" t="s">
        <v>111</v>
      </c>
      <c r="H610"/>
      <c r="I610" t="s">
        <v>93</v>
      </c>
      <c r="J610" t="s">
        <v>100</v>
      </c>
      <c r="K610" t="s">
        <v>111</v>
      </c>
      <c r="L610"/>
      <c r="M610" s="56" t="str">
        <f>IF(OR(F610="Lead",J610="Lead"),"Lead",(IF(OR(OR(F610="",J610=""),AND(AND(NOT(F610="Lead"),J610="Galvanized Iron/Steel"),I610="")),"",IF(AND(OR(I610="Yes",I610="Don't Know"),J610="Galvanized Iron/Steel"),"Galvanized Requiring Replacement",IF(OR(F610="Unknown",J610="Unknown"),"Lead Status Unknown",IF(AND(F610="No System Owned Portion",J610="No Customer Owned Portion"),"","Non-Lead"))))))</f>
        <v>Non-Lead</v>
      </c>
      <c r="N610" t="s">
        <v>976</v>
      </c>
    </row>
    <row r="611" spans="1:14" x14ac:dyDescent="0.25">
      <c r="A611">
        <v>3330</v>
      </c>
      <c r="B611" t="s">
        <v>334</v>
      </c>
      <c r="C611">
        <v>35.529685999999998</v>
      </c>
      <c r="D611">
        <v>-95.114457000000002</v>
      </c>
      <c r="E611" t="s">
        <v>93</v>
      </c>
      <c r="F611" t="s">
        <v>100</v>
      </c>
      <c r="G611" t="s">
        <v>111</v>
      </c>
      <c r="H611"/>
      <c r="I611" t="s">
        <v>93</v>
      </c>
      <c r="J611" t="s">
        <v>100</v>
      </c>
      <c r="K611" t="s">
        <v>111</v>
      </c>
      <c r="L611"/>
      <c r="M611" s="57" t="str">
        <f>IF(OR(F611="Lead",J611="Lead"),"Lead",(IF(OR(OR(F611="",J611=""),AND(AND(NOT(F611="Lead"),J611="Galvanized Iron/Steel"),I611="")),"",IF(AND(OR(I611="Yes",I611="Don't Know"),J611="Galvanized Iron/Steel"),"Galvanized Requiring Replacement",IF(OR(F611="Unknown",J611="Unknown"),"Lead Status Unknown",IF(AND(F611="No System Owned Portion",J611="No Customer Owned Portion"),"","Non-Lead"))))))</f>
        <v>Non-Lead</v>
      </c>
      <c r="N611" t="s">
        <v>976</v>
      </c>
    </row>
    <row r="612" spans="1:14" x14ac:dyDescent="0.25">
      <c r="A612">
        <v>3340</v>
      </c>
      <c r="B612" t="s">
        <v>300</v>
      </c>
      <c r="C612">
        <v>35.53049</v>
      </c>
      <c r="D612">
        <v>-95.115520000000004</v>
      </c>
      <c r="E612" t="s">
        <v>93</v>
      </c>
      <c r="F612" t="s">
        <v>97</v>
      </c>
      <c r="G612" t="s">
        <v>111</v>
      </c>
      <c r="H612"/>
      <c r="I612" t="s">
        <v>93</v>
      </c>
      <c r="J612" t="s">
        <v>97</v>
      </c>
      <c r="K612" t="s">
        <v>111</v>
      </c>
      <c r="L612"/>
      <c r="M612" s="57" t="str">
        <f>IF(OR(F612="Lead",J612="Lead"),"Lead",(IF(OR(OR(F612="",J612=""),AND(AND(NOT(F612="Lead"),J612="Galvanized Iron/Steel"),I612="")),"",IF(AND(OR(I612="Yes",I612="Don't Know"),J612="Galvanized Iron/Steel"),"Galvanized Requiring Replacement",IF(OR(F612="Unknown",J612="Unknown"),"Lead Status Unknown",IF(AND(F612="No System Owned Portion",J612="No Customer Owned Portion"),"","Non-Lead"))))))</f>
        <v>Non-Lead</v>
      </c>
      <c r="N612" t="s">
        <v>978</v>
      </c>
    </row>
    <row r="613" spans="1:14" x14ac:dyDescent="0.25">
      <c r="A613">
        <v>3345</v>
      </c>
      <c r="B613" t="s">
        <v>279</v>
      </c>
      <c r="C613">
        <v>35.530321999999998</v>
      </c>
      <c r="D613">
        <v>-95.115160000000003</v>
      </c>
      <c r="E613" t="s">
        <v>93</v>
      </c>
      <c r="F613" t="s">
        <v>100</v>
      </c>
      <c r="G613" t="s">
        <v>111</v>
      </c>
      <c r="H613"/>
      <c r="I613" t="s">
        <v>93</v>
      </c>
      <c r="J613" t="s">
        <v>100</v>
      </c>
      <c r="K613" t="s">
        <v>111</v>
      </c>
      <c r="L613"/>
      <c r="M613" s="56" t="str">
        <f>IF(OR(F613="Lead",J613="Lead"),"Lead",(IF(OR(OR(F613="",J613=""),AND(AND(NOT(F613="Lead"),J613="Galvanized Iron/Steel"),I613="")),"",IF(AND(OR(I613="Yes",I613="Don't Know"),J613="Galvanized Iron/Steel"),"Galvanized Requiring Replacement",IF(OR(F613="Unknown",J613="Unknown"),"Lead Status Unknown",IF(AND(F613="No System Owned Portion",J613="No Customer Owned Portion"),"","Non-Lead"))))))</f>
        <v>Non-Lead</v>
      </c>
      <c r="N613" t="s">
        <v>1047</v>
      </c>
    </row>
    <row r="614" spans="1:14" x14ac:dyDescent="0.25">
      <c r="A614">
        <v>3350</v>
      </c>
      <c r="B614" t="s">
        <v>235</v>
      </c>
      <c r="C614">
        <v>35.529988000000003</v>
      </c>
      <c r="D614">
        <v>-95.114749000000003</v>
      </c>
      <c r="E614" t="s">
        <v>93</v>
      </c>
      <c r="F614" t="s">
        <v>100</v>
      </c>
      <c r="G614" t="s">
        <v>111</v>
      </c>
      <c r="H614"/>
      <c r="I614" t="s">
        <v>93</v>
      </c>
      <c r="J614" t="s">
        <v>100</v>
      </c>
      <c r="K614" t="s">
        <v>111</v>
      </c>
      <c r="L614"/>
      <c r="M614" s="57" t="str">
        <f>IF(OR(F614="Lead",J614="Lead"),"Lead",(IF(OR(OR(F614="",J614=""),AND(AND(NOT(F614="Lead"),J614="Galvanized Iron/Steel"),I614="")),"",IF(AND(OR(I614="Yes",I614="Don't Know"),J614="Galvanized Iron/Steel"),"Galvanized Requiring Replacement",IF(OR(F614="Unknown",J614="Unknown"),"Lead Status Unknown",IF(AND(F614="No System Owned Portion",J614="No Customer Owned Portion"),"","Non-Lead"))))))</f>
        <v>Non-Lead</v>
      </c>
      <c r="N614" t="s">
        <v>976</v>
      </c>
    </row>
    <row r="615" spans="1:14" x14ac:dyDescent="0.25">
      <c r="A615">
        <v>3352</v>
      </c>
      <c r="B615" t="s">
        <v>209</v>
      </c>
      <c r="C615">
        <v>35.529820999999998</v>
      </c>
      <c r="D615">
        <v>-95.114542999999998</v>
      </c>
      <c r="E615" t="s">
        <v>88</v>
      </c>
      <c r="F615" t="s">
        <v>100</v>
      </c>
      <c r="G615" t="s">
        <v>96</v>
      </c>
      <c r="H615"/>
      <c r="I615" t="s">
        <v>93</v>
      </c>
      <c r="J615" t="s">
        <v>100</v>
      </c>
      <c r="K615" t="s">
        <v>96</v>
      </c>
      <c r="L615"/>
      <c r="M615" s="56" t="str">
        <f>IF(OR(F615="Lead",J615="Lead"),"Lead",(IF(OR(OR(F615="",J615=""),AND(AND(NOT(F615="Lead"),J615="Galvanized Iron/Steel"),I615="")),"",IF(AND(OR(I615="Yes",I615="Don't Know"),J615="Galvanized Iron/Steel"),"Galvanized Requiring Replacement",IF(OR(F615="Unknown",J615="Unknown"),"Lead Status Unknown",IF(AND(F615="No System Owned Portion",J615="No Customer Owned Portion"),"","Non-Lead"))))))</f>
        <v>Non-Lead</v>
      </c>
      <c r="N615" t="s">
        <v>1022</v>
      </c>
    </row>
    <row r="616" spans="1:14" x14ac:dyDescent="0.25">
      <c r="A616">
        <v>3354</v>
      </c>
      <c r="B616" t="s">
        <v>196</v>
      </c>
      <c r="C616">
        <v>35.530417999999997</v>
      </c>
      <c r="D616">
        <v>-95.115932000000001</v>
      </c>
      <c r="E616" t="s">
        <v>88</v>
      </c>
      <c r="F616" t="s">
        <v>100</v>
      </c>
      <c r="G616" t="s">
        <v>99</v>
      </c>
      <c r="H616" s="72">
        <v>35916</v>
      </c>
      <c r="I616" t="s">
        <v>88</v>
      </c>
      <c r="J616" t="s">
        <v>100</v>
      </c>
      <c r="K616" t="s">
        <v>99</v>
      </c>
      <c r="L616"/>
      <c r="M616" s="57" t="str">
        <f>IF(OR(F616="Lead",J616="Lead"),"Lead",(IF(OR(OR(F616="",J616=""),AND(AND(NOT(F616="Lead"),J616="Galvanized Iron/Steel"),I616="")),"",IF(AND(OR(I616="Yes",I616="Don't Know"),J616="Galvanized Iron/Steel"),"Galvanized Requiring Replacement",IF(OR(F616="Unknown",J616="Unknown"),"Lead Status Unknown",IF(AND(F616="No System Owned Portion",J616="No Customer Owned Portion"),"","Non-Lead"))))))</f>
        <v>Non-Lead</v>
      </c>
      <c r="N616" t="s">
        <v>1014</v>
      </c>
    </row>
    <row r="617" spans="1:14" x14ac:dyDescent="0.25">
      <c r="A617">
        <v>3360</v>
      </c>
      <c r="B617" t="s">
        <v>227</v>
      </c>
      <c r="C617">
        <v>35.530524999999997</v>
      </c>
      <c r="D617">
        <v>-95.115647999999993</v>
      </c>
      <c r="E617" t="s">
        <v>93</v>
      </c>
      <c r="F617" t="s">
        <v>100</v>
      </c>
      <c r="G617" t="s">
        <v>111</v>
      </c>
      <c r="H617"/>
      <c r="I617" t="s">
        <v>93</v>
      </c>
      <c r="J617" t="s">
        <v>100</v>
      </c>
      <c r="K617" t="s">
        <v>111</v>
      </c>
      <c r="L617"/>
      <c r="M617" s="57" t="str">
        <f>IF(OR(F617="Lead",J617="Lead"),"Lead",(IF(OR(OR(F617="",J617=""),AND(AND(NOT(F617="Lead"),J617="Galvanized Iron/Steel"),I617="")),"",IF(AND(OR(I617="Yes",I617="Don't Know"),J617="Galvanized Iron/Steel"),"Galvanized Requiring Replacement",IF(OR(F617="Unknown",J617="Unknown"),"Lead Status Unknown",IF(AND(F617="No System Owned Portion",J617="No Customer Owned Portion"),"","Non-Lead"))))))</f>
        <v>Non-Lead</v>
      </c>
      <c r="N617" t="s">
        <v>976</v>
      </c>
    </row>
    <row r="618" spans="1:14" x14ac:dyDescent="0.25">
      <c r="A618">
        <v>3364</v>
      </c>
      <c r="B618" t="s">
        <v>261</v>
      </c>
      <c r="C618">
        <v>35.530088999999997</v>
      </c>
      <c r="D618">
        <v>-95.115348999999995</v>
      </c>
      <c r="E618" t="s">
        <v>93</v>
      </c>
      <c r="F618" t="s">
        <v>97</v>
      </c>
      <c r="G618" t="s">
        <v>111</v>
      </c>
      <c r="H618"/>
      <c r="I618" t="s">
        <v>93</v>
      </c>
      <c r="J618" t="s">
        <v>97</v>
      </c>
      <c r="K618" t="s">
        <v>111</v>
      </c>
      <c r="L618"/>
      <c r="M618" s="56" t="str">
        <f>IF(OR(F618="Lead",J618="Lead"),"Lead",(IF(OR(OR(F618="",J618=""),AND(AND(NOT(F618="Lead"),J618="Galvanized Iron/Steel"),I618="")),"",IF(AND(OR(I618="Yes",I618="Don't Know"),J618="Galvanized Iron/Steel"),"Galvanized Requiring Replacement",IF(OR(F618="Unknown",J618="Unknown"),"Lead Status Unknown",IF(AND(F618="No System Owned Portion",J618="No Customer Owned Portion"),"","Non-Lead"))))))</f>
        <v>Non-Lead</v>
      </c>
      <c r="N618" t="s">
        <v>978</v>
      </c>
    </row>
    <row r="619" spans="1:14" x14ac:dyDescent="0.25">
      <c r="A619">
        <v>3370</v>
      </c>
      <c r="B619" t="s">
        <v>287</v>
      </c>
      <c r="C619">
        <v>35.529921999999999</v>
      </c>
      <c r="D619">
        <v>-95.115143000000003</v>
      </c>
      <c r="E619" t="s">
        <v>93</v>
      </c>
      <c r="F619" t="s">
        <v>100</v>
      </c>
      <c r="G619" t="s">
        <v>111</v>
      </c>
      <c r="H619"/>
      <c r="I619" t="s">
        <v>93</v>
      </c>
      <c r="J619" t="s">
        <v>100</v>
      </c>
      <c r="K619" t="s">
        <v>111</v>
      </c>
      <c r="L619"/>
      <c r="M619" s="56" t="str">
        <f>IF(OR(F619="Lead",J619="Lead"),"Lead",(IF(OR(OR(F619="",J619=""),AND(AND(NOT(F619="Lead"),J619="Galvanized Iron/Steel"),I619="")),"",IF(AND(OR(I619="Yes",I619="Don't Know"),J619="Galvanized Iron/Steel"),"Galvanized Requiring Replacement",IF(OR(F619="Unknown",J619="Unknown"),"Lead Status Unknown",IF(AND(F619="No System Owned Portion",J619="No Customer Owned Portion"),"","Non-Lead"))))))</f>
        <v>Non-Lead</v>
      </c>
      <c r="N619" t="s">
        <v>976</v>
      </c>
    </row>
    <row r="620" spans="1:14" x14ac:dyDescent="0.25">
      <c r="A620">
        <v>3380</v>
      </c>
      <c r="B620" t="s">
        <v>311</v>
      </c>
      <c r="C620">
        <v>35.529755000000002</v>
      </c>
      <c r="D620">
        <v>-95.114937999999995</v>
      </c>
      <c r="E620" t="s">
        <v>88</v>
      </c>
      <c r="F620" t="s">
        <v>100</v>
      </c>
      <c r="G620" t="s">
        <v>96</v>
      </c>
      <c r="H620"/>
      <c r="I620" t="s">
        <v>93</v>
      </c>
      <c r="J620" t="s">
        <v>100</v>
      </c>
      <c r="K620" t="s">
        <v>96</v>
      </c>
      <c r="L620"/>
      <c r="M620" s="56" t="str">
        <f>IF(OR(F620="Lead",J620="Lead"),"Lead",(IF(OR(OR(F620="",J620=""),AND(AND(NOT(F620="Lead"),J620="Galvanized Iron/Steel"),I620="")),"",IF(AND(OR(I620="Yes",I620="Don't Know"),J620="Galvanized Iron/Steel"),"Galvanized Requiring Replacement",IF(OR(F620="Unknown",J620="Unknown"),"Lead Status Unknown",IF(AND(F620="No System Owned Portion",J620="No Customer Owned Portion"),"","Non-Lead"))))))</f>
        <v>Non-Lead</v>
      </c>
      <c r="N620" t="s">
        <v>1062</v>
      </c>
    </row>
    <row r="621" spans="1:14" x14ac:dyDescent="0.25">
      <c r="A621">
        <v>3385</v>
      </c>
      <c r="B621" t="s">
        <v>533</v>
      </c>
      <c r="C621">
        <v>35.530417999999997</v>
      </c>
      <c r="D621">
        <v>-95.115932000000001</v>
      </c>
      <c r="E621" t="s">
        <v>93</v>
      </c>
      <c r="F621" t="s">
        <v>100</v>
      </c>
      <c r="G621" t="s">
        <v>111</v>
      </c>
      <c r="H621"/>
      <c r="I621" t="s">
        <v>93</v>
      </c>
      <c r="J621" t="s">
        <v>100</v>
      </c>
      <c r="K621" t="s">
        <v>111</v>
      </c>
      <c r="L621"/>
      <c r="M621" s="56" t="str">
        <f>IF(OR(F621="Lead",J621="Lead"),"Lead",(IF(OR(OR(F621="",J621=""),AND(AND(NOT(F621="Lead"),J621="Galvanized Iron/Steel"),I621="")),"",IF(AND(OR(I621="Yes",I621="Don't Know"),J621="Galvanized Iron/Steel"),"Galvanized Requiring Replacement",IF(OR(F621="Unknown",J621="Unknown"),"Lead Status Unknown",IF(AND(F621="No System Owned Portion",J621="No Customer Owned Portion"),"","Non-Lead"))))))</f>
        <v>Non-Lead</v>
      </c>
      <c r="N621" t="s">
        <v>976</v>
      </c>
    </row>
    <row r="622" spans="1:14" x14ac:dyDescent="0.25">
      <c r="A622">
        <v>3390</v>
      </c>
      <c r="B622" t="s">
        <v>523</v>
      </c>
      <c r="C622">
        <v>35.530417999999997</v>
      </c>
      <c r="D622">
        <v>-95.115932000000001</v>
      </c>
      <c r="E622" t="s">
        <v>93</v>
      </c>
      <c r="F622" t="s">
        <v>97</v>
      </c>
      <c r="G622" t="s">
        <v>111</v>
      </c>
      <c r="H622"/>
      <c r="I622" t="s">
        <v>93</v>
      </c>
      <c r="J622" t="s">
        <v>97</v>
      </c>
      <c r="K622" t="s">
        <v>111</v>
      </c>
      <c r="L622"/>
      <c r="M622" s="56" t="str">
        <f>IF(OR(F622="Lead",J622="Lead"),"Lead",(IF(OR(OR(F622="",J622=""),AND(AND(NOT(F622="Lead"),J622="Galvanized Iron/Steel"),I622="")),"",IF(AND(OR(I622="Yes",I622="Don't Know"),J622="Galvanized Iron/Steel"),"Galvanized Requiring Replacement",IF(OR(F622="Unknown",J622="Unknown"),"Lead Status Unknown",IF(AND(F622="No System Owned Portion",J622="No Customer Owned Portion"),"","Non-Lead"))))))</f>
        <v>Non-Lead</v>
      </c>
      <c r="N622" t="s">
        <v>1149</v>
      </c>
    </row>
    <row r="623" spans="1:14" x14ac:dyDescent="0.25">
      <c r="A623">
        <v>3400</v>
      </c>
      <c r="B623" t="s">
        <v>556</v>
      </c>
      <c r="C623">
        <v>35.529451000000002</v>
      </c>
      <c r="D623">
        <v>-95.114407</v>
      </c>
      <c r="E623" t="s">
        <v>93</v>
      </c>
      <c r="F623" t="s">
        <v>100</v>
      </c>
      <c r="G623" t="s">
        <v>111</v>
      </c>
      <c r="H623"/>
      <c r="I623" t="s">
        <v>93</v>
      </c>
      <c r="J623" t="s">
        <v>100</v>
      </c>
      <c r="K623" t="s">
        <v>111</v>
      </c>
      <c r="L623"/>
      <c r="M623" s="57" t="str">
        <f>IF(OR(F623="Lead",J623="Lead"),"Lead",(IF(OR(OR(F623="",J623=""),AND(AND(NOT(F623="Lead"),J623="Galvanized Iron/Steel"),I623="")),"",IF(AND(OR(I623="Yes",I623="Don't Know"),J623="Galvanized Iron/Steel"),"Galvanized Requiring Replacement",IF(OR(F623="Unknown",J623="Unknown"),"Lead Status Unknown",IF(AND(F623="No System Owned Portion",J623="No Customer Owned Portion"),"","Non-Lead"))))))</f>
        <v>Non-Lead</v>
      </c>
      <c r="N623" t="s">
        <v>976</v>
      </c>
    </row>
    <row r="624" spans="1:14" x14ac:dyDescent="0.25">
      <c r="A624">
        <v>3410</v>
      </c>
      <c r="B624" t="s">
        <v>525</v>
      </c>
      <c r="C624">
        <v>35.529057999999999</v>
      </c>
      <c r="D624">
        <v>-95.114718999999994</v>
      </c>
      <c r="E624" t="s">
        <v>93</v>
      </c>
      <c r="F624" t="s">
        <v>100</v>
      </c>
      <c r="G624" t="s">
        <v>111</v>
      </c>
      <c r="H624"/>
      <c r="I624" t="s">
        <v>93</v>
      </c>
      <c r="J624" t="s">
        <v>100</v>
      </c>
      <c r="K624" t="s">
        <v>111</v>
      </c>
      <c r="L624"/>
      <c r="M624" s="56" t="str">
        <f>IF(OR(F624="Lead",J624="Lead"),"Lead",(IF(OR(OR(F624="",J624=""),AND(AND(NOT(F624="Lead"),J624="Galvanized Iron/Steel"),I624="")),"",IF(AND(OR(I624="Yes",I624="Don't Know"),J624="Galvanized Iron/Steel"),"Galvanized Requiring Replacement",IF(OR(F624="Unknown",J624="Unknown"),"Lead Status Unknown",IF(AND(F624="No System Owned Portion",J624="No Customer Owned Portion"),"","Non-Lead"))))))</f>
        <v>Non-Lead</v>
      </c>
      <c r="N624" t="s">
        <v>976</v>
      </c>
    </row>
    <row r="625" spans="1:14" x14ac:dyDescent="0.25">
      <c r="A625">
        <v>3420</v>
      </c>
      <c r="B625" t="s">
        <v>465</v>
      </c>
      <c r="C625">
        <v>35.528776999999998</v>
      </c>
      <c r="D625">
        <v>-95.114846</v>
      </c>
      <c r="E625" t="s">
        <v>93</v>
      </c>
      <c r="F625" t="s">
        <v>97</v>
      </c>
      <c r="G625" t="s">
        <v>111</v>
      </c>
      <c r="H625"/>
      <c r="I625" t="s">
        <v>93</v>
      </c>
      <c r="J625" t="s">
        <v>97</v>
      </c>
      <c r="K625" t="s">
        <v>111</v>
      </c>
      <c r="L625"/>
      <c r="M625" s="56" t="str">
        <f>IF(OR(F625="Lead",J625="Lead"),"Lead",(IF(OR(OR(F625="",J625=""),AND(AND(NOT(F625="Lead"),J625="Galvanized Iron/Steel"),I625="")),"",IF(AND(OR(I625="Yes",I625="Don't Know"),J625="Galvanized Iron/Steel"),"Galvanized Requiring Replacement",IF(OR(F625="Unknown",J625="Unknown"),"Lead Status Unknown",IF(AND(F625="No System Owned Portion",J625="No Customer Owned Portion"),"","Non-Lead"))))))</f>
        <v>Non-Lead</v>
      </c>
      <c r="N625" t="s">
        <v>1138</v>
      </c>
    </row>
    <row r="626" spans="1:14" x14ac:dyDescent="0.25">
      <c r="A626">
        <v>3430</v>
      </c>
      <c r="B626" t="s">
        <v>534</v>
      </c>
      <c r="C626">
        <v>35.530974999999998</v>
      </c>
      <c r="D626">
        <v>-95.118655000000004</v>
      </c>
      <c r="E626" t="s">
        <v>93</v>
      </c>
      <c r="F626" t="s">
        <v>100</v>
      </c>
      <c r="G626" t="s">
        <v>111</v>
      </c>
      <c r="H626"/>
      <c r="I626" t="s">
        <v>93</v>
      </c>
      <c r="J626" t="s">
        <v>100</v>
      </c>
      <c r="K626" t="s">
        <v>111</v>
      </c>
      <c r="L626"/>
      <c r="M626" s="57" t="str">
        <f>IF(OR(F626="Lead",J626="Lead"),"Lead",(IF(OR(OR(F626="",J626=""),AND(AND(NOT(F626="Lead"),J626="Galvanized Iron/Steel"),I626="")),"",IF(AND(OR(I626="Yes",I626="Don't Know"),J626="Galvanized Iron/Steel"),"Galvanized Requiring Replacement",IF(OR(F626="Unknown",J626="Unknown"),"Lead Status Unknown",IF(AND(F626="No System Owned Portion",J626="No Customer Owned Portion"),"","Non-Lead"))))))</f>
        <v>Non-Lead</v>
      </c>
      <c r="N626" t="s">
        <v>976</v>
      </c>
    </row>
    <row r="627" spans="1:14" x14ac:dyDescent="0.25">
      <c r="A627">
        <v>3440</v>
      </c>
      <c r="B627" t="s">
        <v>553</v>
      </c>
      <c r="C627">
        <v>35.511355000000002</v>
      </c>
      <c r="D627">
        <v>-95.134596999999999</v>
      </c>
      <c r="E627" t="s">
        <v>93</v>
      </c>
      <c r="F627" t="s">
        <v>89</v>
      </c>
      <c r="G627" t="s">
        <v>111</v>
      </c>
      <c r="H627"/>
      <c r="I627" t="s">
        <v>88</v>
      </c>
      <c r="J627" t="s">
        <v>97</v>
      </c>
      <c r="K627" t="s">
        <v>111</v>
      </c>
      <c r="L627"/>
      <c r="M627" s="56" t="str">
        <f>IF(OR(F627="Lead",J627="Lead"),"Lead",(IF(OR(OR(F627="",J627=""),AND(AND(NOT(F627="Lead"),J627="Galvanized Iron/Steel"),I627="")),"",IF(AND(OR(I627="Yes",I627="Don't Know"),J627="Galvanized Iron/Steel"),"Galvanized Requiring Replacement",IF(OR(F627="Unknown",J627="Unknown"),"Lead Status Unknown",IF(AND(F627="No System Owned Portion",J627="No Customer Owned Portion"),"","Non-Lead"))))))</f>
        <v>Non-Lead</v>
      </c>
      <c r="N627" t="s">
        <v>1156</v>
      </c>
    </row>
    <row r="628" spans="1:14" x14ac:dyDescent="0.25">
      <c r="A628">
        <v>3450</v>
      </c>
      <c r="B628" t="s">
        <v>567</v>
      </c>
      <c r="C628">
        <v>35.531207000000002</v>
      </c>
      <c r="D628">
        <v>-95.118942000000004</v>
      </c>
      <c r="E628" t="s">
        <v>93</v>
      </c>
      <c r="F628" t="s">
        <v>100</v>
      </c>
      <c r="G628" t="s">
        <v>111</v>
      </c>
      <c r="H628"/>
      <c r="I628" t="s">
        <v>93</v>
      </c>
      <c r="J628" t="s">
        <v>100</v>
      </c>
      <c r="K628" t="s">
        <v>111</v>
      </c>
      <c r="L628"/>
      <c r="M628" s="57" t="str">
        <f>IF(OR(F628="Lead",J628="Lead"),"Lead",(IF(OR(OR(F628="",J628=""),AND(AND(NOT(F628="Lead"),J628="Galvanized Iron/Steel"),I628="")),"",IF(AND(OR(I628="Yes",I628="Don't Know"),J628="Galvanized Iron/Steel"),"Galvanized Requiring Replacement",IF(OR(F628="Unknown",J628="Unknown"),"Lead Status Unknown",IF(AND(F628="No System Owned Portion",J628="No Customer Owned Portion"),"","Non-Lead"))))))</f>
        <v>Non-Lead</v>
      </c>
      <c r="N628" t="s">
        <v>976</v>
      </c>
    </row>
    <row r="629" spans="1:14" x14ac:dyDescent="0.25">
      <c r="A629">
        <v>3460</v>
      </c>
      <c r="B629" t="s">
        <v>578</v>
      </c>
      <c r="C629">
        <v>35.531323</v>
      </c>
      <c r="D629">
        <v>-95.119084999999998</v>
      </c>
      <c r="E629" t="s">
        <v>93</v>
      </c>
      <c r="F629" t="s">
        <v>100</v>
      </c>
      <c r="G629" t="s">
        <v>111</v>
      </c>
      <c r="H629"/>
      <c r="I629" t="s">
        <v>93</v>
      </c>
      <c r="J629" t="s">
        <v>100</v>
      </c>
      <c r="K629" t="s">
        <v>111</v>
      </c>
      <c r="L629"/>
      <c r="M629" s="56" t="str">
        <f>IF(OR(F629="Lead",J629="Lead"),"Lead",(IF(OR(OR(F629="",J629=""),AND(AND(NOT(F629="Lead"),J629="Galvanized Iron/Steel"),I629="")),"",IF(AND(OR(I629="Yes",I629="Don't Know"),J629="Galvanized Iron/Steel"),"Galvanized Requiring Replacement",IF(OR(F629="Unknown",J629="Unknown"),"Lead Status Unknown",IF(AND(F629="No System Owned Portion",J629="No Customer Owned Portion"),"","Non-Lead"))))))</f>
        <v>Non-Lead</v>
      </c>
      <c r="N629" t="s">
        <v>976</v>
      </c>
    </row>
    <row r="630" spans="1:14" x14ac:dyDescent="0.25">
      <c r="A630">
        <v>3463</v>
      </c>
      <c r="B630" t="s">
        <v>338</v>
      </c>
      <c r="C630">
        <v>35.527507</v>
      </c>
      <c r="D630">
        <v>-95.114621999999997</v>
      </c>
      <c r="E630" t="s">
        <v>88</v>
      </c>
      <c r="F630" t="s">
        <v>100</v>
      </c>
      <c r="G630" t="s">
        <v>96</v>
      </c>
      <c r="H630"/>
      <c r="I630" t="s">
        <v>93</v>
      </c>
      <c r="J630" t="s">
        <v>100</v>
      </c>
      <c r="K630" t="s">
        <v>96</v>
      </c>
      <c r="L630"/>
      <c r="M630" s="57" t="str">
        <f>IF(OR(F630="Lead",J630="Lead"),"Lead",(IF(OR(OR(F630="",J630=""),AND(AND(NOT(F630="Lead"),J630="Galvanized Iron/Steel"),I630="")),"",IF(AND(OR(I630="Yes",I630="Don't Know"),J630="Galvanized Iron/Steel"),"Galvanized Requiring Replacement",IF(OR(F630="Unknown",J630="Unknown"),"Lead Status Unknown",IF(AND(F630="No System Owned Portion",J630="No Customer Owned Portion"),"","Non-Lead"))))))</f>
        <v>Non-Lead</v>
      </c>
      <c r="N630" t="s">
        <v>1071</v>
      </c>
    </row>
    <row r="631" spans="1:14" x14ac:dyDescent="0.25">
      <c r="A631">
        <v>3465</v>
      </c>
      <c r="B631" t="s">
        <v>586</v>
      </c>
      <c r="C631">
        <v>35.528236</v>
      </c>
      <c r="D631">
        <v>-95.115521999999999</v>
      </c>
      <c r="E631" t="s">
        <v>88</v>
      </c>
      <c r="F631" t="s">
        <v>100</v>
      </c>
      <c r="G631" t="s">
        <v>99</v>
      </c>
      <c r="H631" s="72">
        <v>43872</v>
      </c>
      <c r="I631" t="s">
        <v>88</v>
      </c>
      <c r="J631" t="s">
        <v>100</v>
      </c>
      <c r="K631" t="s">
        <v>96</v>
      </c>
      <c r="L631"/>
      <c r="M631" s="57" t="str">
        <f>IF(OR(F631="Lead",J631="Lead"),"Lead",(IF(OR(OR(F631="",J631=""),AND(AND(NOT(F631="Lead"),J631="Galvanized Iron/Steel"),I631="")),"",IF(AND(OR(I631="Yes",I631="Don't Know"),J631="Galvanized Iron/Steel"),"Galvanized Requiring Replacement",IF(OR(F631="Unknown",J631="Unknown"),"Lead Status Unknown",IF(AND(F631="No System Owned Portion",J631="No Customer Owned Portion"),"","Non-Lead"))))))</f>
        <v>Non-Lead</v>
      </c>
      <c r="N631" t="s">
        <v>1164</v>
      </c>
    </row>
    <row r="632" spans="1:14" x14ac:dyDescent="0.25">
      <c r="A632">
        <v>3466</v>
      </c>
      <c r="B632" t="s">
        <v>581</v>
      </c>
      <c r="C632">
        <v>35.528236</v>
      </c>
      <c r="D632">
        <v>-95.115521999999999</v>
      </c>
      <c r="E632" t="s">
        <v>88</v>
      </c>
      <c r="F632" t="s">
        <v>100</v>
      </c>
      <c r="G632" t="s">
        <v>96</v>
      </c>
      <c r="H632" s="72">
        <v>37012</v>
      </c>
      <c r="I632" t="s">
        <v>88</v>
      </c>
      <c r="J632" t="s">
        <v>100</v>
      </c>
      <c r="K632" t="s">
        <v>96</v>
      </c>
      <c r="L632"/>
      <c r="M632" s="56" t="str">
        <f>IF(OR(F632="Lead",J632="Lead"),"Lead",(IF(OR(OR(F632="",J632=""),AND(AND(NOT(F632="Lead"),J632="Galvanized Iron/Steel"),I632="")),"",IF(AND(OR(I632="Yes",I632="Don't Know"),J632="Galvanized Iron/Steel"),"Galvanized Requiring Replacement",IF(OR(F632="Unknown",J632="Unknown"),"Lead Status Unknown",IF(AND(F632="No System Owned Portion",J632="No Customer Owned Portion"),"","Non-Lead"))))))</f>
        <v>Non-Lead</v>
      </c>
      <c r="N632" t="s">
        <v>1163</v>
      </c>
    </row>
    <row r="633" spans="1:14" x14ac:dyDescent="0.25">
      <c r="A633">
        <v>3467</v>
      </c>
      <c r="B633" t="s">
        <v>601</v>
      </c>
      <c r="C633">
        <v>35.529414000000003</v>
      </c>
      <c r="D633">
        <v>-95.119765000000001</v>
      </c>
      <c r="E633" t="s">
        <v>88</v>
      </c>
      <c r="F633" t="s">
        <v>100</v>
      </c>
      <c r="G633" t="s">
        <v>96</v>
      </c>
      <c r="H633" s="72">
        <v>37012</v>
      </c>
      <c r="I633" t="s">
        <v>88</v>
      </c>
      <c r="J633" t="s">
        <v>100</v>
      </c>
      <c r="K633" t="s">
        <v>96</v>
      </c>
      <c r="L633"/>
      <c r="M633" s="56" t="str">
        <f>IF(OR(F633="Lead",J633="Lead"),"Lead",(IF(OR(OR(F633="",J633=""),AND(AND(NOT(F633="Lead"),J633="Galvanized Iron/Steel"),I633="")),"",IF(AND(OR(I633="Yes",I633="Don't Know"),J633="Galvanized Iron/Steel"),"Galvanized Requiring Replacement",IF(OR(F633="Unknown",J633="Unknown"),"Lead Status Unknown",IF(AND(F633="No System Owned Portion",J633="No Customer Owned Portion"),"","Non-Lead"))))))</f>
        <v>Non-Lead</v>
      </c>
      <c r="N633" t="s">
        <v>1163</v>
      </c>
    </row>
    <row r="634" spans="1:14" x14ac:dyDescent="0.25">
      <c r="A634">
        <v>3468</v>
      </c>
      <c r="B634" t="s">
        <v>612</v>
      </c>
      <c r="C634">
        <v>35.528199000000001</v>
      </c>
      <c r="D634">
        <v>-95.115477999999996</v>
      </c>
      <c r="E634" t="s">
        <v>88</v>
      </c>
      <c r="F634" t="s">
        <v>100</v>
      </c>
      <c r="G634" t="s">
        <v>96</v>
      </c>
      <c r="H634" s="72">
        <v>37012</v>
      </c>
      <c r="I634" t="s">
        <v>88</v>
      </c>
      <c r="J634" t="s">
        <v>100</v>
      </c>
      <c r="K634" t="s">
        <v>96</v>
      </c>
      <c r="L634"/>
      <c r="M634" s="57" t="str">
        <f>IF(OR(F634="Lead",J634="Lead"),"Lead",(IF(OR(OR(F634="",J634=""),AND(AND(NOT(F634="Lead"),J634="Galvanized Iron/Steel"),I634="")),"",IF(AND(OR(I634="Yes",I634="Don't Know"),J634="Galvanized Iron/Steel"),"Galvanized Requiring Replacement",IF(OR(F634="Unknown",J634="Unknown"),"Lead Status Unknown",IF(AND(F634="No System Owned Portion",J634="No Customer Owned Portion"),"","Non-Lead"))))))</f>
        <v>Non-Lead</v>
      </c>
      <c r="N634" t="s">
        <v>1163</v>
      </c>
    </row>
    <row r="635" spans="1:14" x14ac:dyDescent="0.25">
      <c r="A635">
        <v>3469</v>
      </c>
      <c r="B635" t="s">
        <v>623</v>
      </c>
      <c r="C635">
        <v>35.528180999999996</v>
      </c>
      <c r="D635">
        <v>-95.115457000000006</v>
      </c>
      <c r="E635" t="s">
        <v>88</v>
      </c>
      <c r="F635" t="s">
        <v>100</v>
      </c>
      <c r="G635" t="s">
        <v>96</v>
      </c>
      <c r="H635" s="72">
        <v>37012</v>
      </c>
      <c r="I635" t="s">
        <v>88</v>
      </c>
      <c r="J635" t="s">
        <v>100</v>
      </c>
      <c r="K635" t="s">
        <v>96</v>
      </c>
      <c r="L635"/>
      <c r="M635" s="57" t="str">
        <f>IF(OR(F635="Lead",J635="Lead"),"Lead",(IF(OR(OR(F635="",J635=""),AND(AND(NOT(F635="Lead"),J635="Galvanized Iron/Steel"),I635="")),"",IF(AND(OR(I635="Yes",I635="Don't Know"),J635="Galvanized Iron/Steel"),"Galvanized Requiring Replacement",IF(OR(F635="Unknown",J635="Unknown"),"Lead Status Unknown",IF(AND(F635="No System Owned Portion",J635="No Customer Owned Portion"),"","Non-Lead"))))))</f>
        <v>Non-Lead</v>
      </c>
      <c r="N635" t="s">
        <v>1163</v>
      </c>
    </row>
    <row r="636" spans="1:14" x14ac:dyDescent="0.25">
      <c r="A636">
        <v>3470</v>
      </c>
      <c r="B636" t="s">
        <v>314</v>
      </c>
      <c r="C636">
        <v>35.527320000000003</v>
      </c>
      <c r="D636">
        <v>-95.114386999999994</v>
      </c>
      <c r="E636" t="s">
        <v>93</v>
      </c>
      <c r="F636" t="s">
        <v>97</v>
      </c>
      <c r="G636" t="s">
        <v>111</v>
      </c>
      <c r="H636"/>
      <c r="I636" t="s">
        <v>93</v>
      </c>
      <c r="J636" t="s">
        <v>97</v>
      </c>
      <c r="K636" t="s">
        <v>111</v>
      </c>
      <c r="L636"/>
      <c r="M636" s="57" t="str">
        <f>IF(OR(F636="Lead",J636="Lead"),"Lead",(IF(OR(OR(F636="",J636=""),AND(AND(NOT(F636="Lead"),J636="Galvanized Iron/Steel"),I636="")),"",IF(AND(OR(I636="Yes",I636="Don't Know"),J636="Galvanized Iron/Steel"),"Galvanized Requiring Replacement",IF(OR(F636="Unknown",J636="Unknown"),"Lead Status Unknown",IF(AND(F636="No System Owned Portion",J636="No Customer Owned Portion"),"","Non-Lead"))))))</f>
        <v>Non-Lead</v>
      </c>
      <c r="N636" t="s">
        <v>978</v>
      </c>
    </row>
    <row r="637" spans="1:14" x14ac:dyDescent="0.25">
      <c r="A637">
        <v>3472</v>
      </c>
      <c r="B637" t="s">
        <v>671</v>
      </c>
      <c r="C637">
        <v>35.530697000000004</v>
      </c>
      <c r="D637">
        <v>-95.120025999999996</v>
      </c>
      <c r="E637" t="s">
        <v>88</v>
      </c>
      <c r="F637" t="s">
        <v>100</v>
      </c>
      <c r="G637" t="s">
        <v>99</v>
      </c>
      <c r="H637" s="72">
        <v>37566</v>
      </c>
      <c r="I637" t="s">
        <v>88</v>
      </c>
      <c r="J637" t="s">
        <v>100</v>
      </c>
      <c r="K637" t="s">
        <v>99</v>
      </c>
      <c r="L637"/>
      <c r="M637" s="57" t="str">
        <f>IF(OR(F637="Lead",J637="Lead"),"Lead",(IF(OR(OR(F637="",J637=""),AND(AND(NOT(F637="Lead"),J637="Galvanized Iron/Steel"),I637="")),"",IF(AND(OR(I637="Yes",I637="Don't Know"),J637="Galvanized Iron/Steel"),"Galvanized Requiring Replacement",IF(OR(F637="Unknown",J637="Unknown"),"Lead Status Unknown",IF(AND(F637="No System Owned Portion",J637="No Customer Owned Portion"),"","Non-Lead"))))))</f>
        <v>Non-Lead</v>
      </c>
      <c r="N637" t="s">
        <v>1191</v>
      </c>
    </row>
    <row r="638" spans="1:14" x14ac:dyDescent="0.25">
      <c r="A638">
        <v>3473</v>
      </c>
      <c r="B638" t="s">
        <v>687</v>
      </c>
      <c r="C638">
        <v>35.530997999999997</v>
      </c>
      <c r="D638">
        <v>-95.120043999999993</v>
      </c>
      <c r="E638" t="s">
        <v>88</v>
      </c>
      <c r="F638" t="s">
        <v>100</v>
      </c>
      <c r="G638" t="s">
        <v>96</v>
      </c>
      <c r="H638"/>
      <c r="I638" t="s">
        <v>88</v>
      </c>
      <c r="J638" t="s">
        <v>100</v>
      </c>
      <c r="K638" t="s">
        <v>96</v>
      </c>
      <c r="L638"/>
      <c r="M638" s="57" t="str">
        <f>IF(OR(F638="Lead",J638="Lead"),"Lead",(IF(OR(OR(F638="",J638=""),AND(AND(NOT(F638="Lead"),J638="Galvanized Iron/Steel"),I638="")),"",IF(AND(OR(I638="Yes",I638="Don't Know"),J638="Galvanized Iron/Steel"),"Galvanized Requiring Replacement",IF(OR(F638="Unknown",J638="Unknown"),"Lead Status Unknown",IF(AND(F638="No System Owned Portion",J638="No Customer Owned Portion"),"","Non-Lead"))))))</f>
        <v>Non-Lead</v>
      </c>
      <c r="N638" t="s">
        <v>1194</v>
      </c>
    </row>
    <row r="639" spans="1:14" x14ac:dyDescent="0.25">
      <c r="A639">
        <v>3480</v>
      </c>
      <c r="B639" t="s">
        <v>722</v>
      </c>
      <c r="C639">
        <v>35.531002000000001</v>
      </c>
      <c r="D639">
        <v>-95.120120999999997</v>
      </c>
      <c r="E639" t="s">
        <v>93</v>
      </c>
      <c r="F639" t="s">
        <v>100</v>
      </c>
      <c r="G639" t="s">
        <v>111</v>
      </c>
      <c r="H639"/>
      <c r="I639" t="s">
        <v>93</v>
      </c>
      <c r="J639" t="s">
        <v>100</v>
      </c>
      <c r="K639" t="s">
        <v>111</v>
      </c>
      <c r="L639"/>
      <c r="M639" s="56" t="str">
        <f>IF(OR(F639="Lead",J639="Lead"),"Lead",(IF(OR(OR(F639="",J639=""),AND(AND(NOT(F639="Lead"),J639="Galvanized Iron/Steel"),I639="")),"",IF(AND(OR(I639="Yes",I639="Don't Know"),J639="Galvanized Iron/Steel"),"Galvanized Requiring Replacement",IF(OR(F639="Unknown",J639="Unknown"),"Lead Status Unknown",IF(AND(F639="No System Owned Portion",J639="No Customer Owned Portion"),"","Non-Lead"))))))</f>
        <v>Non-Lead</v>
      </c>
      <c r="N639" t="s">
        <v>976</v>
      </c>
    </row>
    <row r="640" spans="1:14" x14ac:dyDescent="0.25">
      <c r="A640">
        <v>3490</v>
      </c>
      <c r="B640" t="s">
        <v>570</v>
      </c>
      <c r="C640">
        <v>35.527174000000002</v>
      </c>
      <c r="D640">
        <v>-95.114568000000006</v>
      </c>
      <c r="E640" t="s">
        <v>93</v>
      </c>
      <c r="F640" t="s">
        <v>100</v>
      </c>
      <c r="G640" t="s">
        <v>111</v>
      </c>
      <c r="H640"/>
      <c r="I640" t="s">
        <v>93</v>
      </c>
      <c r="J640" t="s">
        <v>100</v>
      </c>
      <c r="K640" t="s">
        <v>111</v>
      </c>
      <c r="L640"/>
      <c r="M640" s="56" t="str">
        <f>IF(OR(F640="Lead",J640="Lead"),"Lead",(IF(OR(OR(F640="",J640=""),AND(AND(NOT(F640="Lead"),J640="Galvanized Iron/Steel"),I640="")),"",IF(AND(OR(I640="Yes",I640="Don't Know"),J640="Galvanized Iron/Steel"),"Galvanized Requiring Replacement",IF(OR(F640="Unknown",J640="Unknown"),"Lead Status Unknown",IF(AND(F640="No System Owned Portion",J640="No Customer Owned Portion"),"","Non-Lead"))))))</f>
        <v>Non-Lead</v>
      </c>
      <c r="N640" t="s">
        <v>976</v>
      </c>
    </row>
    <row r="641" spans="1:14" x14ac:dyDescent="0.25">
      <c r="A641">
        <v>3500</v>
      </c>
      <c r="B641" t="s">
        <v>519</v>
      </c>
      <c r="C641">
        <v>35.529325</v>
      </c>
      <c r="D641">
        <v>-95.119646000000003</v>
      </c>
      <c r="E641" t="s">
        <v>93</v>
      </c>
      <c r="F641" t="s">
        <v>89</v>
      </c>
      <c r="G641" t="s">
        <v>111</v>
      </c>
      <c r="H641"/>
      <c r="I641" t="s">
        <v>88</v>
      </c>
      <c r="J641" t="s">
        <v>97</v>
      </c>
      <c r="K641" t="s">
        <v>111</v>
      </c>
      <c r="L641"/>
      <c r="M641" s="56" t="str">
        <f>IF(OR(F641="Lead",J641="Lead"),"Lead",(IF(OR(OR(F641="",J641=""),AND(AND(NOT(F641="Lead"),J641="Galvanized Iron/Steel"),I641="")),"",IF(AND(OR(I641="Yes",I641="Don't Know"),J641="Galvanized Iron/Steel"),"Galvanized Requiring Replacement",IF(OR(F641="Unknown",J641="Unknown"),"Lead Status Unknown",IF(AND(F641="No System Owned Portion",J641="No Customer Owned Portion"),"","Non-Lead"))))))</f>
        <v>Non-Lead</v>
      </c>
      <c r="N641" t="s">
        <v>978</v>
      </c>
    </row>
    <row r="642" spans="1:14" x14ac:dyDescent="0.25">
      <c r="A642">
        <v>3505</v>
      </c>
      <c r="B642" t="s">
        <v>503</v>
      </c>
      <c r="C642">
        <v>35.529206000000002</v>
      </c>
      <c r="D642">
        <v>-95.117061000000007</v>
      </c>
      <c r="E642" t="s">
        <v>88</v>
      </c>
      <c r="F642" t="s">
        <v>100</v>
      </c>
      <c r="G642" t="s">
        <v>99</v>
      </c>
      <c r="H642" s="72">
        <v>36689</v>
      </c>
      <c r="I642" t="s">
        <v>93</v>
      </c>
      <c r="J642" t="s">
        <v>100</v>
      </c>
      <c r="K642" t="s">
        <v>111</v>
      </c>
      <c r="L642"/>
      <c r="M642" s="56" t="str">
        <f>IF(OR(F642="Lead",J642="Lead"),"Lead",(IF(OR(OR(F642="",J642=""),AND(AND(NOT(F642="Lead"),J642="Galvanized Iron/Steel"),I642="")),"",IF(AND(OR(I642="Yes",I642="Don't Know"),J642="Galvanized Iron/Steel"),"Galvanized Requiring Replacement",IF(OR(F642="Unknown",J642="Unknown"),"Lead Status Unknown",IF(AND(F642="No System Owned Portion",J642="No Customer Owned Portion"),"","Non-Lead"))))))</f>
        <v>Non-Lead</v>
      </c>
      <c r="N642" t="s">
        <v>1141</v>
      </c>
    </row>
    <row r="643" spans="1:14" x14ac:dyDescent="0.25">
      <c r="A643">
        <v>3510</v>
      </c>
      <c r="B643" t="s">
        <v>340</v>
      </c>
      <c r="C643">
        <v>35.529418999999997</v>
      </c>
      <c r="D643">
        <v>-95.117350000000002</v>
      </c>
      <c r="E643" t="s">
        <v>93</v>
      </c>
      <c r="F643" t="s">
        <v>100</v>
      </c>
      <c r="G643" t="s">
        <v>111</v>
      </c>
      <c r="H643"/>
      <c r="I643" t="s">
        <v>93</v>
      </c>
      <c r="J643" t="s">
        <v>100</v>
      </c>
      <c r="K643" t="s">
        <v>111</v>
      </c>
      <c r="L643"/>
      <c r="M643" s="57" t="str">
        <f>IF(OR(F643="Lead",J643="Lead"),"Lead",(IF(OR(OR(F643="",J643=""),AND(AND(NOT(F643="Lead"),J643="Galvanized Iron/Steel"),I643="")),"",IF(AND(OR(I643="Yes",I643="Don't Know"),J643="Galvanized Iron/Steel"),"Galvanized Requiring Replacement",IF(OR(F643="Unknown",J643="Unknown"),"Lead Status Unknown",IF(AND(F643="No System Owned Portion",J643="No Customer Owned Portion"),"","Non-Lead"))))))</f>
        <v>Non-Lead</v>
      </c>
      <c r="N643" t="s">
        <v>976</v>
      </c>
    </row>
    <row r="644" spans="1:14" x14ac:dyDescent="0.25">
      <c r="A644">
        <v>3520</v>
      </c>
      <c r="B644" t="s">
        <v>330</v>
      </c>
      <c r="C644">
        <v>35.529770999999997</v>
      </c>
      <c r="D644">
        <v>-95.116847000000007</v>
      </c>
      <c r="E644" t="s">
        <v>93</v>
      </c>
      <c r="F644" t="s">
        <v>97</v>
      </c>
      <c r="G644" t="s">
        <v>111</v>
      </c>
      <c r="H644"/>
      <c r="I644" t="s">
        <v>93</v>
      </c>
      <c r="J644" t="s">
        <v>97</v>
      </c>
      <c r="K644" t="s">
        <v>111</v>
      </c>
      <c r="L644"/>
      <c r="M644" s="57" t="str">
        <f>IF(OR(F644="Lead",J644="Lead"),"Lead",(IF(OR(OR(F644="",J644=""),AND(AND(NOT(F644="Lead"),J644="Galvanized Iron/Steel"),I644="")),"",IF(AND(OR(I644="Yes",I644="Don't Know"),J644="Galvanized Iron/Steel"),"Galvanized Requiring Replacement",IF(OR(F644="Unknown",J644="Unknown"),"Lead Status Unknown",IF(AND(F644="No System Owned Portion",J644="No Customer Owned Portion"),"","Non-Lead"))))))</f>
        <v>Non-Lead</v>
      </c>
      <c r="N644" t="s">
        <v>1067</v>
      </c>
    </row>
    <row r="645" spans="1:14" x14ac:dyDescent="0.25">
      <c r="A645">
        <v>3530</v>
      </c>
      <c r="B645" t="s">
        <v>313</v>
      </c>
      <c r="C645">
        <v>35.529057999999999</v>
      </c>
      <c r="D645">
        <v>-95.114718999999994</v>
      </c>
      <c r="E645" t="s">
        <v>93</v>
      </c>
      <c r="F645" t="s">
        <v>97</v>
      </c>
      <c r="G645" t="s">
        <v>111</v>
      </c>
      <c r="H645"/>
      <c r="I645" t="s">
        <v>88</v>
      </c>
      <c r="J645" t="s">
        <v>89</v>
      </c>
      <c r="K645" t="s">
        <v>111</v>
      </c>
      <c r="L645"/>
      <c r="M645" s="56" t="str">
        <f>IF(OR(F645="Lead",J645="Lead"),"Lead",(IF(OR(OR(F645="",J645=""),AND(AND(NOT(F645="Lead"),J645="Galvanized Iron/Steel"),I645="")),"",IF(AND(OR(I645="Yes",I645="Don't Know"),J645="Galvanized Iron/Steel"),"Galvanized Requiring Replacement",IF(OR(F645="Unknown",J645="Unknown"),"Lead Status Unknown",IF(AND(F645="No System Owned Portion",J645="No Customer Owned Portion"),"","Non-Lead"))))))</f>
        <v>Non-Lead</v>
      </c>
      <c r="N645" t="s">
        <v>978</v>
      </c>
    </row>
    <row r="646" spans="1:14" x14ac:dyDescent="0.25">
      <c r="A646">
        <v>3540</v>
      </c>
      <c r="B646" t="s">
        <v>335</v>
      </c>
      <c r="C646">
        <v>35.529691</v>
      </c>
      <c r="D646">
        <v>-95.116235000000003</v>
      </c>
      <c r="E646" t="s">
        <v>93</v>
      </c>
      <c r="F646" t="s">
        <v>100</v>
      </c>
      <c r="G646" t="s">
        <v>111</v>
      </c>
      <c r="H646"/>
      <c r="I646" t="s">
        <v>93</v>
      </c>
      <c r="J646" t="s">
        <v>100</v>
      </c>
      <c r="K646" t="s">
        <v>111</v>
      </c>
      <c r="L646"/>
      <c r="M646" s="56" t="str">
        <f>IF(OR(F646="Lead",J646="Lead"),"Lead",(IF(OR(OR(F646="",J646=""),AND(AND(NOT(F646="Lead"),J646="Galvanized Iron/Steel"),I646="")),"",IF(AND(OR(I646="Yes",I646="Don't Know"),J646="Galvanized Iron/Steel"),"Galvanized Requiring Replacement",IF(OR(F646="Unknown",J646="Unknown"),"Lead Status Unknown",IF(AND(F646="No System Owned Portion",J646="No Customer Owned Portion"),"","Non-Lead"))))))</f>
        <v>Non-Lead</v>
      </c>
      <c r="N646" t="s">
        <v>976</v>
      </c>
    </row>
    <row r="647" spans="1:14" x14ac:dyDescent="0.25">
      <c r="A647">
        <v>3545</v>
      </c>
      <c r="B647" t="s">
        <v>325</v>
      </c>
      <c r="C647">
        <v>35.529566000000003</v>
      </c>
      <c r="D647">
        <v>-95.115978999999996</v>
      </c>
      <c r="E647" t="s">
        <v>88</v>
      </c>
      <c r="F647" t="s">
        <v>97</v>
      </c>
      <c r="G647" t="s">
        <v>107</v>
      </c>
      <c r="H647"/>
      <c r="I647" t="s">
        <v>88</v>
      </c>
      <c r="J647" t="s">
        <v>97</v>
      </c>
      <c r="K647" t="s">
        <v>107</v>
      </c>
      <c r="L647"/>
      <c r="M647" s="56" t="str">
        <f>IF(OR(F647="Lead",J647="Lead"),"Lead",(IF(OR(OR(F647="",J647=""),AND(AND(NOT(F647="Lead"),J647="Galvanized Iron/Steel"),I647="")),"",IF(AND(OR(I647="Yes",I647="Don't Know"),J647="Galvanized Iron/Steel"),"Galvanized Requiring Replacement",IF(OR(F647="Unknown",J647="Unknown"),"Lead Status Unknown",IF(AND(F647="No System Owned Portion",J647="No Customer Owned Portion"),"","Non-Lead"))))))</f>
        <v>Non-Lead</v>
      </c>
      <c r="N647" t="s">
        <v>978</v>
      </c>
    </row>
    <row r="648" spans="1:14" x14ac:dyDescent="0.25">
      <c r="A648">
        <v>3550</v>
      </c>
      <c r="B648" t="s">
        <v>301</v>
      </c>
      <c r="C648">
        <v>35.529446999999998</v>
      </c>
      <c r="D648">
        <v>-95.115843999999996</v>
      </c>
      <c r="E648" t="s">
        <v>93</v>
      </c>
      <c r="F648" t="s">
        <v>97</v>
      </c>
      <c r="G648" t="s">
        <v>111</v>
      </c>
      <c r="H648"/>
      <c r="I648" t="s">
        <v>93</v>
      </c>
      <c r="J648" t="s">
        <v>97</v>
      </c>
      <c r="K648" t="s">
        <v>111</v>
      </c>
      <c r="L648"/>
      <c r="M648" s="56" t="str">
        <f>IF(OR(F648="Lead",J648="Lead"),"Lead",(IF(OR(OR(F648="",J648=""),AND(AND(NOT(F648="Lead"),J648="Galvanized Iron/Steel"),I648="")),"",IF(AND(OR(I648="Yes",I648="Don't Know"),J648="Galvanized Iron/Steel"),"Galvanized Requiring Replacement",IF(OR(F648="Unknown",J648="Unknown"),"Lead Status Unknown",IF(AND(F648="No System Owned Portion",J648="No Customer Owned Portion"),"","Non-Lead"))))))</f>
        <v>Non-Lead</v>
      </c>
      <c r="N648" t="s">
        <v>1057</v>
      </c>
    </row>
    <row r="649" spans="1:14" x14ac:dyDescent="0.25">
      <c r="A649">
        <v>3560</v>
      </c>
      <c r="B649" t="s">
        <v>288</v>
      </c>
      <c r="C649">
        <v>35.529387</v>
      </c>
      <c r="D649">
        <v>-95.115776999999994</v>
      </c>
      <c r="E649" t="s">
        <v>93</v>
      </c>
      <c r="F649" t="s">
        <v>100</v>
      </c>
      <c r="G649" t="s">
        <v>111</v>
      </c>
      <c r="H649"/>
      <c r="I649" t="s">
        <v>93</v>
      </c>
      <c r="J649" t="s">
        <v>100</v>
      </c>
      <c r="K649" t="s">
        <v>111</v>
      </c>
      <c r="L649"/>
      <c r="M649" s="57" t="str">
        <f>IF(OR(F649="Lead",J649="Lead"),"Lead",(IF(OR(OR(F649="",J649=""),AND(AND(NOT(F649="Lead"),J649="Galvanized Iron/Steel"),I649="")),"",IF(AND(OR(I649="Yes",I649="Don't Know"),J649="Galvanized Iron/Steel"),"Galvanized Requiring Replacement",IF(OR(F649="Unknown",J649="Unknown"),"Lead Status Unknown",IF(AND(F649="No System Owned Portion",J649="No Customer Owned Portion"),"","Non-Lead"))))))</f>
        <v>Non-Lead</v>
      </c>
      <c r="N649" t="s">
        <v>1049</v>
      </c>
    </row>
    <row r="650" spans="1:14" x14ac:dyDescent="0.25">
      <c r="A650">
        <v>3570</v>
      </c>
      <c r="B650" t="s">
        <v>280</v>
      </c>
      <c r="C650">
        <v>35.529327000000002</v>
      </c>
      <c r="D650">
        <v>-95.115708999999995</v>
      </c>
      <c r="E650" t="s">
        <v>93</v>
      </c>
      <c r="F650" t="s">
        <v>100</v>
      </c>
      <c r="G650" t="s">
        <v>111</v>
      </c>
      <c r="H650"/>
      <c r="I650" t="s">
        <v>93</v>
      </c>
      <c r="J650" t="s">
        <v>100</v>
      </c>
      <c r="K650" t="s">
        <v>111</v>
      </c>
      <c r="L650"/>
      <c r="M650" s="57" t="str">
        <f>IF(OR(F650="Lead",J650="Lead"),"Lead",(IF(OR(OR(F650="",J650=""),AND(AND(NOT(F650="Lead"),J650="Galvanized Iron/Steel"),I650="")),"",IF(AND(OR(I650="Yes",I650="Don't Know"),J650="Galvanized Iron/Steel"),"Galvanized Requiring Replacement",IF(OR(F650="Unknown",J650="Unknown"),"Lead Status Unknown",IF(AND(F650="No System Owned Portion",J650="No Customer Owned Portion"),"","Non-Lead"))))))</f>
        <v>Non-Lead</v>
      </c>
      <c r="N650" t="s">
        <v>976</v>
      </c>
    </row>
    <row r="651" spans="1:14" x14ac:dyDescent="0.25">
      <c r="A651">
        <v>3575</v>
      </c>
      <c r="B651" t="s">
        <v>236</v>
      </c>
      <c r="C651">
        <v>35.529100999999997</v>
      </c>
      <c r="D651">
        <v>-95.115335000000002</v>
      </c>
      <c r="E651" t="s">
        <v>88</v>
      </c>
      <c r="F651" t="s">
        <v>100</v>
      </c>
      <c r="G651" t="s">
        <v>96</v>
      </c>
      <c r="H651"/>
      <c r="I651" t="s">
        <v>93</v>
      </c>
      <c r="J651" t="s">
        <v>100</v>
      </c>
      <c r="K651" t="s">
        <v>96</v>
      </c>
      <c r="L651"/>
      <c r="M651" s="56" t="str">
        <f>IF(OR(F651="Lead",J651="Lead"),"Lead",(IF(OR(OR(F651="",J651=""),AND(AND(NOT(F651="Lead"),J651="Galvanized Iron/Steel"),I651="")),"",IF(AND(OR(I651="Yes",I651="Don't Know"),J651="Galvanized Iron/Steel"),"Galvanized Requiring Replacement",IF(OR(F651="Unknown",J651="Unknown"),"Lead Status Unknown",IF(AND(F651="No System Owned Portion",J651="No Customer Owned Portion"),"","Non-Lead"))))))</f>
        <v>Non-Lead</v>
      </c>
      <c r="N651" t="s">
        <v>1030</v>
      </c>
    </row>
    <row r="652" spans="1:14" x14ac:dyDescent="0.25">
      <c r="A652">
        <v>3580</v>
      </c>
      <c r="B652" t="s">
        <v>262</v>
      </c>
      <c r="C652">
        <v>35.529770999999997</v>
      </c>
      <c r="D652">
        <v>-95.116847000000007</v>
      </c>
      <c r="E652" t="s">
        <v>88</v>
      </c>
      <c r="F652" t="s">
        <v>100</v>
      </c>
      <c r="G652" t="s">
        <v>99</v>
      </c>
      <c r="H652" s="72">
        <v>36476</v>
      </c>
      <c r="I652" t="s">
        <v>93</v>
      </c>
      <c r="J652" t="s">
        <v>100</v>
      </c>
      <c r="K652" t="s">
        <v>111</v>
      </c>
      <c r="L652"/>
      <c r="M652" s="57" t="str">
        <f>IF(OR(F652="Lead",J652="Lead"),"Lead",(IF(OR(OR(F652="",J652=""),AND(AND(NOT(F652="Lead"),J652="Galvanized Iron/Steel"),I652="")),"",IF(AND(OR(I652="Yes",I652="Don't Know"),J652="Galvanized Iron/Steel"),"Galvanized Requiring Replacement",IF(OR(F652="Unknown",J652="Unknown"),"Lead Status Unknown",IF(AND(F652="No System Owned Portion",J652="No Customer Owned Portion"),"","Non-Lead"))))))</f>
        <v>Non-Lead</v>
      </c>
      <c r="N652" t="s">
        <v>1041</v>
      </c>
    </row>
    <row r="653" spans="1:14" x14ac:dyDescent="0.25">
      <c r="A653">
        <v>3590</v>
      </c>
      <c r="B653" t="s">
        <v>246</v>
      </c>
      <c r="C653">
        <v>35.529221999999997</v>
      </c>
      <c r="D653">
        <v>-95.116043000000005</v>
      </c>
      <c r="E653" t="s">
        <v>93</v>
      </c>
      <c r="F653" t="s">
        <v>100</v>
      </c>
      <c r="G653" t="s">
        <v>111</v>
      </c>
      <c r="H653"/>
      <c r="I653" t="s">
        <v>93</v>
      </c>
      <c r="J653" t="s">
        <v>100</v>
      </c>
      <c r="K653" t="s">
        <v>111</v>
      </c>
      <c r="L653"/>
      <c r="M653" s="57" t="str">
        <f>IF(OR(F653="Lead",J653="Lead"),"Lead",(IF(OR(OR(F653="",J653=""),AND(AND(NOT(F653="Lead"),J653="Galvanized Iron/Steel"),I653="")),"",IF(AND(OR(I653="Yes",I653="Don't Know"),J653="Galvanized Iron/Steel"),"Galvanized Requiring Replacement",IF(OR(F653="Unknown",J653="Unknown"),"Lead Status Unknown",IF(AND(F653="No System Owned Portion",J653="No Customer Owned Portion"),"","Non-Lead"))))))</f>
        <v>Non-Lead</v>
      </c>
      <c r="N653" t="s">
        <v>976</v>
      </c>
    </row>
    <row r="654" spans="1:14" x14ac:dyDescent="0.25">
      <c r="A654">
        <v>3600</v>
      </c>
      <c r="B654" t="s">
        <v>255</v>
      </c>
      <c r="C654">
        <v>35.529124000000003</v>
      </c>
      <c r="D654">
        <v>-95.116894000000002</v>
      </c>
      <c r="E654" t="s">
        <v>93</v>
      </c>
      <c r="F654" t="s">
        <v>100</v>
      </c>
      <c r="G654" t="s">
        <v>111</v>
      </c>
      <c r="H654"/>
      <c r="I654" t="s">
        <v>93</v>
      </c>
      <c r="J654" t="s">
        <v>100</v>
      </c>
      <c r="K654" t="s">
        <v>111</v>
      </c>
      <c r="L654"/>
      <c r="M654" s="56" t="str">
        <f>IF(OR(F654="Lead",J654="Lead"),"Lead",(IF(OR(OR(F654="",J654=""),AND(AND(NOT(F654="Lead"),J654="Galvanized Iron/Steel"),I654="")),"",IF(AND(OR(I654="Yes",I654="Don't Know"),J654="Galvanized Iron/Steel"),"Galvanized Requiring Replacement",IF(OR(F654="Unknown",J654="Unknown"),"Lead Status Unknown",IF(AND(F654="No System Owned Portion",J654="No Customer Owned Portion"),"","Non-Lead"))))))</f>
        <v>Non-Lead</v>
      </c>
      <c r="N654" t="s">
        <v>976</v>
      </c>
    </row>
    <row r="655" spans="1:14" x14ac:dyDescent="0.25">
      <c r="A655">
        <v>3610</v>
      </c>
      <c r="B655" t="s">
        <v>228</v>
      </c>
      <c r="C655">
        <v>35.528917999999997</v>
      </c>
      <c r="D655">
        <v>-95.115119000000007</v>
      </c>
      <c r="E655" t="s">
        <v>93</v>
      </c>
      <c r="F655" t="s">
        <v>97</v>
      </c>
      <c r="G655" t="s">
        <v>111</v>
      </c>
      <c r="H655"/>
      <c r="I655" t="s">
        <v>93</v>
      </c>
      <c r="J655" t="s">
        <v>97</v>
      </c>
      <c r="K655" t="s">
        <v>111</v>
      </c>
      <c r="L655"/>
      <c r="M655" s="56" t="str">
        <f>IF(OR(F655="Lead",J655="Lead"),"Lead",(IF(OR(OR(F655="",J655=""),AND(AND(NOT(F655="Lead"),J655="Galvanized Iron/Steel"),I655="")),"",IF(AND(OR(I655="Yes",I655="Don't Know"),J655="Galvanized Iron/Steel"),"Galvanized Requiring Replacement",IF(OR(F655="Unknown",J655="Unknown"),"Lead Status Unknown",IF(AND(F655="No System Owned Portion",J655="No Customer Owned Portion"),"","Non-Lead"))))))</f>
        <v>Non-Lead</v>
      </c>
      <c r="N655" t="s">
        <v>1028</v>
      </c>
    </row>
    <row r="656" spans="1:14" x14ac:dyDescent="0.25">
      <c r="A656">
        <v>3620</v>
      </c>
      <c r="B656" t="s">
        <v>215</v>
      </c>
      <c r="C656">
        <v>35.528702000000003</v>
      </c>
      <c r="D656">
        <v>-95.116332999999997</v>
      </c>
      <c r="E656" t="s">
        <v>93</v>
      </c>
      <c r="F656" t="s">
        <v>100</v>
      </c>
      <c r="G656" t="s">
        <v>111</v>
      </c>
      <c r="H656"/>
      <c r="I656" t="s">
        <v>93</v>
      </c>
      <c r="J656" t="s">
        <v>100</v>
      </c>
      <c r="K656" t="s">
        <v>111</v>
      </c>
      <c r="L656"/>
      <c r="M656" s="56" t="str">
        <f>IF(OR(F656="Lead",J656="Lead"),"Lead",(IF(OR(OR(F656="",J656=""),AND(AND(NOT(F656="Lead"),J656="Galvanized Iron/Steel"),I656="")),"",IF(AND(OR(I656="Yes",I656="Don't Know"),J656="Galvanized Iron/Steel"),"Galvanized Requiring Replacement",IF(OR(F656="Unknown",J656="Unknown"),"Lead Status Unknown",IF(AND(F656="No System Owned Portion",J656="No Customer Owned Portion"),"","Non-Lead"))))))</f>
        <v>Non-Lead</v>
      </c>
      <c r="N656" t="s">
        <v>976</v>
      </c>
    </row>
    <row r="657" spans="1:14" x14ac:dyDescent="0.25">
      <c r="A657">
        <v>3630</v>
      </c>
      <c r="B657" t="s">
        <v>197</v>
      </c>
      <c r="C657">
        <v>35.529770999999997</v>
      </c>
      <c r="D657">
        <v>-95.116847000000007</v>
      </c>
      <c r="E657" t="s">
        <v>93</v>
      </c>
      <c r="F657" t="s">
        <v>100</v>
      </c>
      <c r="G657" t="s">
        <v>111</v>
      </c>
      <c r="H657"/>
      <c r="I657" t="s">
        <v>93</v>
      </c>
      <c r="J657" t="s">
        <v>100</v>
      </c>
      <c r="K657" t="s">
        <v>111</v>
      </c>
      <c r="L657"/>
      <c r="M657" s="56" t="str">
        <f>IF(OR(F657="Lead",J657="Lead"),"Lead",(IF(OR(OR(F657="",J657=""),AND(AND(NOT(F657="Lead"),J657="Galvanized Iron/Steel"),I657="")),"",IF(AND(OR(I657="Yes",I657="Don't Know"),J657="Galvanized Iron/Steel"),"Galvanized Requiring Replacement",IF(OR(F657="Unknown",J657="Unknown"),"Lead Status Unknown",IF(AND(F657="No System Owned Portion",J657="No Customer Owned Portion"),"","Non-Lead"))))))</f>
        <v>Non-Lead</v>
      </c>
      <c r="N657" t="s">
        <v>976</v>
      </c>
    </row>
    <row r="658" spans="1:14" x14ac:dyDescent="0.25">
      <c r="A658">
        <v>3640</v>
      </c>
      <c r="B658" t="s">
        <v>121</v>
      </c>
      <c r="C658">
        <v>35.527752999999997</v>
      </c>
      <c r="D658">
        <v>-95.119118</v>
      </c>
      <c r="E658" t="s">
        <v>93</v>
      </c>
      <c r="F658" t="s">
        <v>97</v>
      </c>
      <c r="G658" t="s">
        <v>111</v>
      </c>
      <c r="H658"/>
      <c r="I658" t="s">
        <v>93</v>
      </c>
      <c r="J658" t="s">
        <v>97</v>
      </c>
      <c r="K658" t="s">
        <v>111</v>
      </c>
      <c r="L658"/>
      <c r="M658" s="56" t="str">
        <f>IF(OR(F658="Lead",J658="Lead"),"Lead",(IF(OR(OR(F658="",J658=""),AND(AND(NOT(F658="Lead"),J658="Galvanized Iron/Steel"),I658="")),"",IF(AND(OR(I658="Yes",I658="Don't Know"),J658="Galvanized Iron/Steel"),"Galvanized Requiring Replacement",IF(OR(F658="Unknown",J658="Unknown"),"Lead Status Unknown",IF(AND(F658="No System Owned Portion",J658="No Customer Owned Portion"),"","Non-Lead"))))))</f>
        <v>Non-Lead</v>
      </c>
      <c r="N658" t="s">
        <v>979</v>
      </c>
    </row>
    <row r="659" spans="1:14" x14ac:dyDescent="0.25">
      <c r="A659">
        <v>3650</v>
      </c>
      <c r="B659" t="s">
        <v>210</v>
      </c>
      <c r="C659">
        <v>35.528987999999998</v>
      </c>
      <c r="D659">
        <v>-95.115195</v>
      </c>
      <c r="E659" t="s">
        <v>93</v>
      </c>
      <c r="F659" t="s">
        <v>100</v>
      </c>
      <c r="G659" t="s">
        <v>111</v>
      </c>
      <c r="H659"/>
      <c r="I659" t="s">
        <v>93</v>
      </c>
      <c r="J659" t="s">
        <v>100</v>
      </c>
      <c r="K659" t="s">
        <v>111</v>
      </c>
      <c r="L659"/>
      <c r="M659" s="57" t="str">
        <f>IF(OR(F659="Lead",J659="Lead"),"Lead",(IF(OR(OR(F659="",J659=""),AND(AND(NOT(F659="Lead"),J659="Galvanized Iron/Steel"),I659="")),"",IF(AND(OR(I659="Yes",I659="Don't Know"),J659="Galvanized Iron/Steel"),"Galvanized Requiring Replacement",IF(OR(F659="Unknown",J659="Unknown"),"Lead Status Unknown",IF(AND(F659="No System Owned Portion",J659="No Customer Owned Portion"),"","Non-Lead"))))))</f>
        <v>Non-Lead</v>
      </c>
      <c r="N659" t="s">
        <v>976</v>
      </c>
    </row>
    <row r="660" spans="1:14" x14ac:dyDescent="0.25">
      <c r="A660">
        <v>3660</v>
      </c>
      <c r="B660" t="s">
        <v>466</v>
      </c>
      <c r="C660">
        <v>35.531916000000002</v>
      </c>
      <c r="D660">
        <v>-95.115143000000003</v>
      </c>
      <c r="E660" t="s">
        <v>93</v>
      </c>
      <c r="F660" t="s">
        <v>100</v>
      </c>
      <c r="G660" t="s">
        <v>111</v>
      </c>
      <c r="H660"/>
      <c r="I660" t="s">
        <v>93</v>
      </c>
      <c r="J660" t="s">
        <v>100</v>
      </c>
      <c r="K660" t="s">
        <v>111</v>
      </c>
      <c r="L660"/>
      <c r="M660" s="57" t="str">
        <f>IF(OR(F660="Lead",J660="Lead"),"Lead",(IF(OR(OR(F660="",J660=""),AND(AND(NOT(F660="Lead"),J660="Galvanized Iron/Steel"),I660="")),"",IF(AND(OR(I660="Yes",I660="Don't Know"),J660="Galvanized Iron/Steel"),"Galvanized Requiring Replacement",IF(OR(F660="Unknown",J660="Unknown"),"Lead Status Unknown",IF(AND(F660="No System Owned Portion",J660="No Customer Owned Portion"),"","Non-Lead"))))))</f>
        <v>Non-Lead</v>
      </c>
      <c r="N660" t="s">
        <v>976</v>
      </c>
    </row>
    <row r="661" spans="1:14" x14ac:dyDescent="0.25">
      <c r="A661">
        <v>3661</v>
      </c>
      <c r="B661" t="s">
        <v>526</v>
      </c>
      <c r="C661">
        <v>35.531916000000002</v>
      </c>
      <c r="D661">
        <v>-95.115143000000003</v>
      </c>
      <c r="E661" t="s">
        <v>93</v>
      </c>
      <c r="F661" t="s">
        <v>100</v>
      </c>
      <c r="G661" t="s">
        <v>111</v>
      </c>
      <c r="H661"/>
      <c r="I661" t="s">
        <v>93</v>
      </c>
      <c r="J661" t="s">
        <v>100</v>
      </c>
      <c r="K661" t="s">
        <v>111</v>
      </c>
      <c r="L661"/>
      <c r="M661" s="57" t="str">
        <f>IF(OR(F661="Lead",J661="Lead"),"Lead",(IF(OR(OR(F661="",J661=""),AND(AND(NOT(F661="Lead"),J661="Galvanized Iron/Steel"),I661="")),"",IF(AND(OR(I661="Yes",I661="Don't Know"),J661="Galvanized Iron/Steel"),"Galvanized Requiring Replacement",IF(OR(F661="Unknown",J661="Unknown"),"Lead Status Unknown",IF(AND(F661="No System Owned Portion",J661="No Customer Owned Portion"),"","Non-Lead"))))))</f>
        <v>Non-Lead</v>
      </c>
      <c r="N661" t="s">
        <v>976</v>
      </c>
    </row>
    <row r="662" spans="1:14" x14ac:dyDescent="0.25">
      <c r="A662">
        <v>3664</v>
      </c>
      <c r="B662" t="s">
        <v>514</v>
      </c>
      <c r="C662">
        <v>35.749142999999997</v>
      </c>
      <c r="D662">
        <v>-95.368589999999998</v>
      </c>
      <c r="E662" t="s">
        <v>93</v>
      </c>
      <c r="F662" t="s">
        <v>100</v>
      </c>
      <c r="G662" t="s">
        <v>111</v>
      </c>
      <c r="H662"/>
      <c r="I662" t="s">
        <v>93</v>
      </c>
      <c r="J662" t="s">
        <v>100</v>
      </c>
      <c r="K662" t="s">
        <v>111</v>
      </c>
      <c r="L662"/>
      <c r="M662" s="57" t="str">
        <f>IF(OR(F662="Lead",J662="Lead"),"Lead",(IF(OR(OR(F662="",J662=""),AND(AND(NOT(F662="Lead"),J662="Galvanized Iron/Steel"),I662="")),"",IF(AND(OR(I662="Yes",I662="Don't Know"),J662="Galvanized Iron/Steel"),"Galvanized Requiring Replacement",IF(OR(F662="Unknown",J662="Unknown"),"Lead Status Unknown",IF(AND(F662="No System Owned Portion",J662="No Customer Owned Portion"),"","Non-Lead"))))))</f>
        <v>Non-Lead</v>
      </c>
      <c r="N662" t="s">
        <v>976</v>
      </c>
    </row>
    <row r="663" spans="1:14" x14ac:dyDescent="0.25">
      <c r="A663">
        <v>3665</v>
      </c>
      <c r="B663" t="s">
        <v>545</v>
      </c>
      <c r="C663">
        <v>35.749142999999997</v>
      </c>
      <c r="D663">
        <v>-95.368589999999998</v>
      </c>
      <c r="E663" t="s">
        <v>93</v>
      </c>
      <c r="F663" t="s">
        <v>100</v>
      </c>
      <c r="G663" t="s">
        <v>111</v>
      </c>
      <c r="H663"/>
      <c r="I663" t="s">
        <v>93</v>
      </c>
      <c r="J663" t="s">
        <v>100</v>
      </c>
      <c r="K663" t="s">
        <v>111</v>
      </c>
      <c r="L663"/>
      <c r="M663" s="56" t="str">
        <f>IF(OR(F663="Lead",J663="Lead"),"Lead",(IF(OR(OR(F663="",J663=""),AND(AND(NOT(F663="Lead"),J663="Galvanized Iron/Steel"),I663="")),"",IF(AND(OR(I663="Yes",I663="Don't Know"),J663="Galvanized Iron/Steel"),"Galvanized Requiring Replacement",IF(OR(F663="Unknown",J663="Unknown"),"Lead Status Unknown",IF(AND(F663="No System Owned Portion",J663="No Customer Owned Portion"),"","Non-Lead"))))))</f>
        <v>Non-Lead</v>
      </c>
      <c r="N663" t="s">
        <v>976</v>
      </c>
    </row>
    <row r="664" spans="1:14" x14ac:dyDescent="0.25">
      <c r="A664">
        <v>3670</v>
      </c>
      <c r="B664" t="s">
        <v>557</v>
      </c>
      <c r="C664">
        <v>35.512137000000003</v>
      </c>
      <c r="D664">
        <v>-95.129396999999997</v>
      </c>
      <c r="E664" t="s">
        <v>93</v>
      </c>
      <c r="F664" t="s">
        <v>97</v>
      </c>
      <c r="G664" t="s">
        <v>111</v>
      </c>
      <c r="H664"/>
      <c r="I664" t="s">
        <v>93</v>
      </c>
      <c r="J664" t="s">
        <v>97</v>
      </c>
      <c r="K664" t="s">
        <v>111</v>
      </c>
      <c r="L664"/>
      <c r="M664" s="56" t="str">
        <f>IF(OR(F664="Lead",J664="Lead"),"Lead",(IF(OR(OR(F664="",J664=""),AND(AND(NOT(F664="Lead"),J664="Galvanized Iron/Steel"),I664="")),"",IF(AND(OR(I664="Yes",I664="Don't Know"),J664="Galvanized Iron/Steel"),"Galvanized Requiring Replacement",IF(OR(F664="Unknown",J664="Unknown"),"Lead Status Unknown",IF(AND(F664="No System Owned Portion",J664="No Customer Owned Portion"),"","Non-Lead"))))))</f>
        <v>Non-Lead</v>
      </c>
      <c r="N664" t="s">
        <v>978</v>
      </c>
    </row>
    <row r="665" spans="1:14" x14ac:dyDescent="0.25">
      <c r="A665">
        <v>3680</v>
      </c>
      <c r="B665" t="s">
        <v>591</v>
      </c>
      <c r="C665">
        <v>35.749142999999997</v>
      </c>
      <c r="D665">
        <v>-95.368589999999998</v>
      </c>
      <c r="E665" t="s">
        <v>88</v>
      </c>
      <c r="F665" t="s">
        <v>97</v>
      </c>
      <c r="G665" t="s">
        <v>107</v>
      </c>
      <c r="H665"/>
      <c r="I665" t="s">
        <v>93</v>
      </c>
      <c r="J665" t="s">
        <v>97</v>
      </c>
      <c r="K665" t="s">
        <v>107</v>
      </c>
      <c r="L665"/>
      <c r="M665" s="56" t="str">
        <f>IF(OR(F665="Lead",J665="Lead"),"Lead",(IF(OR(OR(F665="",J665=""),AND(AND(NOT(F665="Lead"),J665="Galvanized Iron/Steel"),I665="")),"",IF(AND(OR(I665="Yes",I665="Don't Know"),J665="Galvanized Iron/Steel"),"Galvanized Requiring Replacement",IF(OR(F665="Unknown",J665="Unknown"),"Lead Status Unknown",IF(AND(F665="No System Owned Portion",J665="No Customer Owned Portion"),"","Non-Lead"))))))</f>
        <v>Non-Lead</v>
      </c>
      <c r="N665" t="s">
        <v>1167</v>
      </c>
    </row>
    <row r="666" spans="1:14" x14ac:dyDescent="0.25">
      <c r="A666">
        <v>3690</v>
      </c>
      <c r="B666" t="s">
        <v>576</v>
      </c>
      <c r="C666">
        <v>35.531916000000002</v>
      </c>
      <c r="D666">
        <v>-95.115143000000003</v>
      </c>
      <c r="E666" t="s">
        <v>88</v>
      </c>
      <c r="F666" t="s">
        <v>97</v>
      </c>
      <c r="G666" t="s">
        <v>107</v>
      </c>
      <c r="H666"/>
      <c r="I666" t="s">
        <v>93</v>
      </c>
      <c r="J666" t="s">
        <v>97</v>
      </c>
      <c r="K666" t="s">
        <v>107</v>
      </c>
      <c r="L666"/>
      <c r="M666" s="56" t="str">
        <f>IF(OR(F666="Lead",J666="Lead"),"Lead",(IF(OR(OR(F666="",J666=""),AND(AND(NOT(F666="Lead"),J666="Galvanized Iron/Steel"),I666="")),"",IF(AND(OR(I666="Yes",I666="Don't Know"),J666="Galvanized Iron/Steel"),"Galvanized Requiring Replacement",IF(OR(F666="Unknown",J666="Unknown"),"Lead Status Unknown",IF(AND(F666="No System Owned Portion",J666="No Customer Owned Portion"),"","Non-Lead"))))))</f>
        <v>Non-Lead</v>
      </c>
      <c r="N666" t="s">
        <v>1161</v>
      </c>
    </row>
    <row r="667" spans="1:14" x14ac:dyDescent="0.25">
      <c r="A667">
        <v>3700</v>
      </c>
      <c r="B667" t="s">
        <v>649</v>
      </c>
      <c r="C667">
        <v>35.750112999999999</v>
      </c>
      <c r="D667">
        <v>-95.368022999999994</v>
      </c>
      <c r="E667" t="s">
        <v>93</v>
      </c>
      <c r="F667" t="s">
        <v>100</v>
      </c>
      <c r="G667" t="s">
        <v>111</v>
      </c>
      <c r="H667"/>
      <c r="I667" t="s">
        <v>93</v>
      </c>
      <c r="J667" t="s">
        <v>100</v>
      </c>
      <c r="K667" t="s">
        <v>111</v>
      </c>
      <c r="L667"/>
      <c r="M667" s="57" t="str">
        <f>IF(OR(F667="Lead",J667="Lead"),"Lead",(IF(OR(OR(F667="",J667=""),AND(AND(NOT(F667="Lead"),J667="Galvanized Iron/Steel"),I667="")),"",IF(AND(OR(I667="Yes",I667="Don't Know"),J667="Galvanized Iron/Steel"),"Galvanized Requiring Replacement",IF(OR(F667="Unknown",J667="Unknown"),"Lead Status Unknown",IF(AND(F667="No System Owned Portion",J667="No Customer Owned Portion"),"","Non-Lead"))))))</f>
        <v>Non-Lead</v>
      </c>
      <c r="N667" t="s">
        <v>976</v>
      </c>
    </row>
    <row r="668" spans="1:14" x14ac:dyDescent="0.25">
      <c r="A668">
        <v>3720</v>
      </c>
      <c r="B668" t="s">
        <v>732</v>
      </c>
      <c r="C668">
        <v>35.530867999999998</v>
      </c>
      <c r="D668">
        <v>-95.116159999999994</v>
      </c>
      <c r="E668" t="s">
        <v>93</v>
      </c>
      <c r="F668" t="s">
        <v>100</v>
      </c>
      <c r="G668" t="s">
        <v>111</v>
      </c>
      <c r="H668"/>
      <c r="I668" t="s">
        <v>93</v>
      </c>
      <c r="J668" t="s">
        <v>100</v>
      </c>
      <c r="K668" t="s">
        <v>111</v>
      </c>
      <c r="L668"/>
      <c r="M668" s="56" t="str">
        <f>IF(OR(F668="Lead",J668="Lead"),"Lead",(IF(OR(OR(F668="",J668=""),AND(AND(NOT(F668="Lead"),J668="Galvanized Iron/Steel"),I668="")),"",IF(AND(OR(I668="Yes",I668="Don't Know"),J668="Galvanized Iron/Steel"),"Galvanized Requiring Replacement",IF(OR(F668="Unknown",J668="Unknown"),"Lead Status Unknown",IF(AND(F668="No System Owned Portion",J668="No Customer Owned Portion"),"","Non-Lead"))))))</f>
        <v>Non-Lead</v>
      </c>
      <c r="N668" t="s">
        <v>976</v>
      </c>
    </row>
    <row r="669" spans="1:14" x14ac:dyDescent="0.25">
      <c r="A669">
        <v>3730</v>
      </c>
      <c r="B669" t="s">
        <v>879</v>
      </c>
      <c r="C669">
        <v>35.754506999999997</v>
      </c>
      <c r="D669">
        <v>-95.370868000000002</v>
      </c>
      <c r="E669" t="s">
        <v>88</v>
      </c>
      <c r="F669" t="s">
        <v>100</v>
      </c>
      <c r="G669" t="s">
        <v>99</v>
      </c>
      <c r="H669" s="72">
        <v>42886</v>
      </c>
      <c r="I669" t="s">
        <v>88</v>
      </c>
      <c r="J669" t="s">
        <v>100</v>
      </c>
      <c r="K669" t="s">
        <v>99</v>
      </c>
      <c r="L669"/>
      <c r="M669" s="57" t="str">
        <f>IF(OR(F669="Lead",J669="Lead"),"Lead",(IF(OR(OR(F669="",J669=""),AND(AND(NOT(F669="Lead"),J669="Galvanized Iron/Steel"),I669="")),"",IF(AND(OR(I669="Yes",I669="Don't Know"),J669="Galvanized Iron/Steel"),"Galvanized Requiring Replacement",IF(OR(F669="Unknown",J669="Unknown"),"Lead Status Unknown",IF(AND(F669="No System Owned Portion",J669="No Customer Owned Portion"),"","Non-Lead"))))))</f>
        <v>Non-Lead</v>
      </c>
      <c r="N669" t="s">
        <v>1263</v>
      </c>
    </row>
    <row r="670" spans="1:14" x14ac:dyDescent="0.25">
      <c r="A670">
        <v>3750</v>
      </c>
      <c r="B670" t="s">
        <v>283</v>
      </c>
      <c r="C670">
        <v>35.532763000000003</v>
      </c>
      <c r="D670">
        <v>-95.115088</v>
      </c>
      <c r="E670" t="s">
        <v>93</v>
      </c>
      <c r="F670" t="s">
        <v>100</v>
      </c>
      <c r="G670" t="s">
        <v>111</v>
      </c>
      <c r="H670"/>
      <c r="I670" t="s">
        <v>93</v>
      </c>
      <c r="J670" t="s">
        <v>100</v>
      </c>
      <c r="K670" t="s">
        <v>111</v>
      </c>
      <c r="L670"/>
      <c r="M670" s="56" t="str">
        <f>IF(OR(F670="Lead",J670="Lead"),"Lead",(IF(OR(OR(F670="",J670=""),AND(AND(NOT(F670="Lead"),J670="Galvanized Iron/Steel"),I670="")),"",IF(AND(OR(I670="Yes",I670="Don't Know"),J670="Galvanized Iron/Steel"),"Galvanized Requiring Replacement",IF(OR(F670="Unknown",J670="Unknown"),"Lead Status Unknown",IF(AND(F670="No System Owned Portion",J670="No Customer Owned Portion"),"","Non-Lead"))))))</f>
        <v>Non-Lead</v>
      </c>
      <c r="N670" t="s">
        <v>976</v>
      </c>
    </row>
    <row r="671" spans="1:14" x14ac:dyDescent="0.25">
      <c r="A671">
        <v>3754</v>
      </c>
      <c r="B671" t="s">
        <v>809</v>
      </c>
      <c r="C671">
        <v>35.531601999999999</v>
      </c>
      <c r="D671">
        <v>-95.115437999999997</v>
      </c>
      <c r="E671" t="s">
        <v>88</v>
      </c>
      <c r="F671" t="s">
        <v>100</v>
      </c>
      <c r="G671" t="s">
        <v>99</v>
      </c>
      <c r="H671" s="72">
        <v>39336</v>
      </c>
      <c r="I671" t="s">
        <v>88</v>
      </c>
      <c r="J671" t="s">
        <v>100</v>
      </c>
      <c r="K671" t="s">
        <v>99</v>
      </c>
      <c r="L671"/>
      <c r="M671" s="57" t="str">
        <f>IF(OR(F671="Lead",J671="Lead"),"Lead",(IF(OR(OR(F671="",J671=""),AND(AND(NOT(F671="Lead"),J671="Galvanized Iron/Steel"),I671="")),"",IF(AND(OR(I671="Yes",I671="Don't Know"),J671="Galvanized Iron/Steel"),"Galvanized Requiring Replacement",IF(OR(F671="Unknown",J671="Unknown"),"Lead Status Unknown",IF(AND(F671="No System Owned Portion",J671="No Customer Owned Portion"),"","Non-Lead"))))))</f>
        <v>Non-Lead</v>
      </c>
      <c r="N671" t="s">
        <v>1236</v>
      </c>
    </row>
    <row r="672" spans="1:14" x14ac:dyDescent="0.25">
      <c r="A672">
        <v>3758</v>
      </c>
      <c r="B672" t="s">
        <v>809</v>
      </c>
      <c r="C672">
        <v>35.531601999999999</v>
      </c>
      <c r="D672">
        <v>-95.115437999999997</v>
      </c>
      <c r="E672" t="s">
        <v>88</v>
      </c>
      <c r="F672" t="s">
        <v>100</v>
      </c>
      <c r="G672" t="s">
        <v>99</v>
      </c>
      <c r="H672" s="72">
        <v>39336</v>
      </c>
      <c r="I672" t="s">
        <v>88</v>
      </c>
      <c r="J672" t="s">
        <v>100</v>
      </c>
      <c r="K672" t="s">
        <v>99</v>
      </c>
      <c r="L672"/>
      <c r="M672" s="56" t="str">
        <f>IF(OR(F672="Lead",J672="Lead"),"Lead",(IF(OR(OR(F672="",J672=""),AND(AND(NOT(F672="Lead"),J672="Galvanized Iron/Steel"),I672="")),"",IF(AND(OR(I672="Yes",I672="Don't Know"),J672="Galvanized Iron/Steel"),"Galvanized Requiring Replacement",IF(OR(F672="Unknown",J672="Unknown"),"Lead Status Unknown",IF(AND(F672="No System Owned Portion",J672="No Customer Owned Portion"),"","Non-Lead"))))))</f>
        <v>Non-Lead</v>
      </c>
      <c r="N672" t="s">
        <v>1237</v>
      </c>
    </row>
    <row r="673" spans="1:14" x14ac:dyDescent="0.25">
      <c r="A673">
        <v>3760</v>
      </c>
      <c r="B673" t="s">
        <v>276</v>
      </c>
      <c r="C673">
        <v>35.532608000000003</v>
      </c>
      <c r="D673">
        <v>-95.115497000000005</v>
      </c>
      <c r="E673" t="s">
        <v>93</v>
      </c>
      <c r="F673" t="s">
        <v>100</v>
      </c>
      <c r="G673" t="s">
        <v>111</v>
      </c>
      <c r="H673"/>
      <c r="I673" t="s">
        <v>93</v>
      </c>
      <c r="J673" t="s">
        <v>100</v>
      </c>
      <c r="K673" t="s">
        <v>111</v>
      </c>
      <c r="L673"/>
      <c r="M673" s="57" t="str">
        <f>IF(OR(F673="Lead",J673="Lead"),"Lead",(IF(OR(OR(F673="",J673=""),AND(AND(NOT(F673="Lead"),J673="Galvanized Iron/Steel"),I673="")),"",IF(AND(OR(I673="Yes",I673="Don't Know"),J673="Galvanized Iron/Steel"),"Galvanized Requiring Replacement",IF(OR(F673="Unknown",J673="Unknown"),"Lead Status Unknown",IF(AND(F673="No System Owned Portion",J673="No Customer Owned Portion"),"","Non-Lead"))))))</f>
        <v>Non-Lead</v>
      </c>
      <c r="N673" t="s">
        <v>976</v>
      </c>
    </row>
    <row r="674" spans="1:14" x14ac:dyDescent="0.25">
      <c r="A674">
        <v>3770</v>
      </c>
      <c r="B674" t="s">
        <v>318</v>
      </c>
      <c r="C674">
        <v>35.532420000000002</v>
      </c>
      <c r="D674">
        <v>-95.114680000000007</v>
      </c>
      <c r="E674" t="s">
        <v>93</v>
      </c>
      <c r="F674" t="s">
        <v>89</v>
      </c>
      <c r="G674" t="s">
        <v>111</v>
      </c>
      <c r="H674"/>
      <c r="I674" t="s">
        <v>88</v>
      </c>
      <c r="J674" t="s">
        <v>89</v>
      </c>
      <c r="K674" t="s">
        <v>111</v>
      </c>
      <c r="L674"/>
      <c r="M674" s="57" t="str">
        <f>IF(OR(F674="Lead",J674="Lead"),"Lead",(IF(OR(OR(F674="",J674=""),AND(AND(NOT(F674="Lead"),J674="Galvanized Iron/Steel"),I674="")),"",IF(AND(OR(I674="Yes",I674="Don't Know"),J674="Galvanized Iron/Steel"),"Galvanized Requiring Replacement",IF(OR(F674="Unknown",J674="Unknown"),"Lead Status Unknown",IF(AND(F674="No System Owned Portion",J674="No Customer Owned Portion"),"","Non-Lead"))))))</f>
        <v>Non-Lead</v>
      </c>
      <c r="N674" t="s">
        <v>978</v>
      </c>
    </row>
    <row r="675" spans="1:14" x14ac:dyDescent="0.25">
      <c r="A675">
        <v>3780</v>
      </c>
      <c r="B675" t="s">
        <v>814</v>
      </c>
      <c r="C675">
        <v>35.532502999999998</v>
      </c>
      <c r="D675">
        <v>-95.116624999999999</v>
      </c>
      <c r="E675" t="s">
        <v>93</v>
      </c>
      <c r="F675" t="s">
        <v>100</v>
      </c>
      <c r="G675" t="s">
        <v>111</v>
      </c>
      <c r="H675"/>
      <c r="I675" t="s">
        <v>93</v>
      </c>
      <c r="J675" t="s">
        <v>100</v>
      </c>
      <c r="K675" t="s">
        <v>111</v>
      </c>
      <c r="L675"/>
      <c r="M675" s="57" t="str">
        <f>IF(OR(F675="Lead",J675="Lead"),"Lead",(IF(OR(OR(F675="",J675=""),AND(AND(NOT(F675="Lead"),J675="Galvanized Iron/Steel"),I675="")),"",IF(AND(OR(I675="Yes",I675="Don't Know"),J675="Galvanized Iron/Steel"),"Galvanized Requiring Replacement",IF(OR(F675="Unknown",J675="Unknown"),"Lead Status Unknown",IF(AND(F675="No System Owned Portion",J675="No Customer Owned Portion"),"","Non-Lead"))))))</f>
        <v>Non-Lead</v>
      </c>
      <c r="N675" t="s">
        <v>976</v>
      </c>
    </row>
    <row r="676" spans="1:14" x14ac:dyDescent="0.25">
      <c r="A676">
        <v>3790</v>
      </c>
      <c r="B676" t="s">
        <v>764</v>
      </c>
      <c r="C676">
        <v>35.511305999999998</v>
      </c>
      <c r="D676">
        <v>-95.134038000000004</v>
      </c>
      <c r="E676" t="s">
        <v>93</v>
      </c>
      <c r="F676" t="s">
        <v>97</v>
      </c>
      <c r="G676" t="s">
        <v>111</v>
      </c>
      <c r="H676"/>
      <c r="I676" t="s">
        <v>93</v>
      </c>
      <c r="J676" t="s">
        <v>97</v>
      </c>
      <c r="K676" t="s">
        <v>111</v>
      </c>
      <c r="L676"/>
      <c r="M676" s="56" t="str">
        <f>IF(OR(F676="Lead",J676="Lead"),"Lead",(IF(OR(OR(F676="",J676=""),AND(AND(NOT(F676="Lead"),J676="Galvanized Iron/Steel"),I676="")),"",IF(AND(OR(I676="Yes",I676="Don't Know"),J676="Galvanized Iron/Steel"),"Galvanized Requiring Replacement",IF(OR(F676="Unknown",J676="Unknown"),"Lead Status Unknown",IF(AND(F676="No System Owned Portion",J676="No Customer Owned Portion"),"","Non-Lead"))))))</f>
        <v>Non-Lead</v>
      </c>
      <c r="N676" t="s">
        <v>978</v>
      </c>
    </row>
    <row r="677" spans="1:14" x14ac:dyDescent="0.25">
      <c r="A677">
        <v>3795</v>
      </c>
      <c r="B677" t="s">
        <v>761</v>
      </c>
      <c r="C677">
        <v>35.532415</v>
      </c>
      <c r="D677">
        <v>-95.116693999999995</v>
      </c>
      <c r="E677" t="s">
        <v>88</v>
      </c>
      <c r="F677" t="s">
        <v>100</v>
      </c>
      <c r="G677" t="s">
        <v>99</v>
      </c>
      <c r="H677" s="72">
        <v>36535</v>
      </c>
      <c r="I677" t="s">
        <v>88</v>
      </c>
      <c r="J677" t="s">
        <v>100</v>
      </c>
      <c r="K677" t="s">
        <v>99</v>
      </c>
      <c r="L677"/>
      <c r="M677" s="57" t="str">
        <f>IF(OR(F677="Lead",J677="Lead"),"Lead",(IF(OR(OR(F677="",J677=""),AND(AND(NOT(F677="Lead"),J677="Galvanized Iron/Steel"),I677="")),"",IF(AND(OR(I677="Yes",I677="Don't Know"),J677="Galvanized Iron/Steel"),"Galvanized Requiring Replacement",IF(OR(F677="Unknown",J677="Unknown"),"Lead Status Unknown",IF(AND(F677="No System Owned Portion",J677="No Customer Owned Portion"),"","Non-Lead"))))))</f>
        <v>Non-Lead</v>
      </c>
      <c r="N677" t="s">
        <v>1224</v>
      </c>
    </row>
    <row r="678" spans="1:14" x14ac:dyDescent="0.25">
      <c r="A678">
        <v>3800</v>
      </c>
      <c r="B678" t="s">
        <v>345</v>
      </c>
      <c r="C678">
        <v>35.531247999999998</v>
      </c>
      <c r="D678">
        <v>-95.115285</v>
      </c>
      <c r="E678" t="s">
        <v>93</v>
      </c>
      <c r="F678" t="s">
        <v>89</v>
      </c>
      <c r="G678" t="s">
        <v>111</v>
      </c>
      <c r="H678"/>
      <c r="I678" t="s">
        <v>88</v>
      </c>
      <c r="J678" t="s">
        <v>89</v>
      </c>
      <c r="K678" t="s">
        <v>111</v>
      </c>
      <c r="L678"/>
      <c r="M678" s="56" t="str">
        <f>IF(OR(F678="Lead",J678="Lead"),"Lead",(IF(OR(OR(F678="",J678=""),AND(AND(NOT(F678="Lead"),J678="Galvanized Iron/Steel"),I678="")),"",IF(AND(OR(I678="Yes",I678="Don't Know"),J678="Galvanized Iron/Steel"),"Galvanized Requiring Replacement",IF(OR(F678="Unknown",J678="Unknown"),"Lead Status Unknown",IF(AND(F678="No System Owned Portion",J678="No Customer Owned Portion"),"","Non-Lead"))))))</f>
        <v>Non-Lead</v>
      </c>
      <c r="N678" t="s">
        <v>978</v>
      </c>
    </row>
    <row r="679" spans="1:14" x14ac:dyDescent="0.25">
      <c r="A679">
        <v>3810</v>
      </c>
      <c r="B679" t="s">
        <v>319</v>
      </c>
      <c r="C679">
        <v>35.531263000000003</v>
      </c>
      <c r="D679">
        <v>-95.115306000000004</v>
      </c>
      <c r="E679" t="s">
        <v>93</v>
      </c>
      <c r="F679" t="s">
        <v>100</v>
      </c>
      <c r="G679" t="s">
        <v>111</v>
      </c>
      <c r="H679"/>
      <c r="I679" t="s">
        <v>93</v>
      </c>
      <c r="J679" t="s">
        <v>100</v>
      </c>
      <c r="K679" t="s">
        <v>111</v>
      </c>
      <c r="L679"/>
      <c r="M679" s="56" t="str">
        <f>IF(OR(F679="Lead",J679="Lead"),"Lead",(IF(OR(OR(F679="",J679=""),AND(AND(NOT(F679="Lead"),J679="Galvanized Iron/Steel"),I679="")),"",IF(AND(OR(I679="Yes",I679="Don't Know"),J679="Galvanized Iron/Steel"),"Galvanized Requiring Replacement",IF(OR(F679="Unknown",J679="Unknown"),"Lead Status Unknown",IF(AND(F679="No System Owned Portion",J679="No Customer Owned Portion"),"","Non-Lead"))))))</f>
        <v>Non-Lead</v>
      </c>
      <c r="N679" t="s">
        <v>976</v>
      </c>
    </row>
    <row r="680" spans="1:14" x14ac:dyDescent="0.25">
      <c r="A680">
        <v>3820</v>
      </c>
      <c r="B680" t="s">
        <v>743</v>
      </c>
      <c r="C680">
        <v>35.530890999999997</v>
      </c>
      <c r="D680">
        <v>-95.116141999999996</v>
      </c>
      <c r="E680" t="s">
        <v>93</v>
      </c>
      <c r="F680" t="s">
        <v>100</v>
      </c>
      <c r="G680" t="s">
        <v>111</v>
      </c>
      <c r="H680"/>
      <c r="I680" t="s">
        <v>93</v>
      </c>
      <c r="J680" t="s">
        <v>100</v>
      </c>
      <c r="K680" t="s">
        <v>111</v>
      </c>
      <c r="L680"/>
      <c r="M680" s="57" t="str">
        <f>IF(OR(F680="Lead",J680="Lead"),"Lead",(IF(OR(OR(F680="",J680=""),AND(AND(NOT(F680="Lead"),J680="Galvanized Iron/Steel"),I680="")),"",IF(AND(OR(I680="Yes",I680="Don't Know"),J680="Galvanized Iron/Steel"),"Galvanized Requiring Replacement",IF(OR(F680="Unknown",J680="Unknown"),"Lead Status Unknown",IF(AND(F680="No System Owned Portion",J680="No Customer Owned Portion"),"","Non-Lead"))))))</f>
        <v>Non-Lead</v>
      </c>
      <c r="N680" t="s">
        <v>1215</v>
      </c>
    </row>
    <row r="681" spans="1:14" x14ac:dyDescent="0.25">
      <c r="A681">
        <v>3830</v>
      </c>
      <c r="B681" t="s">
        <v>721</v>
      </c>
      <c r="C681">
        <v>35.530844999999999</v>
      </c>
      <c r="D681">
        <v>-95.116178000000005</v>
      </c>
      <c r="E681" t="s">
        <v>88</v>
      </c>
      <c r="F681" t="s">
        <v>100</v>
      </c>
      <c r="G681" t="s">
        <v>99</v>
      </c>
      <c r="H681" s="72">
        <v>40757</v>
      </c>
      <c r="I681" t="s">
        <v>93</v>
      </c>
      <c r="J681" t="s">
        <v>100</v>
      </c>
      <c r="K681" t="s">
        <v>111</v>
      </c>
      <c r="L681"/>
      <c r="M681" s="57" t="str">
        <f>IF(OR(F681="Lead",J681="Lead"),"Lead",(IF(OR(OR(F681="",J681=""),AND(AND(NOT(F681="Lead"),J681="Galvanized Iron/Steel"),I681="")),"",IF(AND(OR(I681="Yes",I681="Don't Know"),J681="Galvanized Iron/Steel"),"Galvanized Requiring Replacement",IF(OR(F681="Unknown",J681="Unknown"),"Lead Status Unknown",IF(AND(F681="No System Owned Portion",J681="No Customer Owned Portion"),"","Non-Lead"))))))</f>
        <v>Non-Lead</v>
      </c>
      <c r="N681" t="s">
        <v>1207</v>
      </c>
    </row>
    <row r="682" spans="1:14" x14ac:dyDescent="0.25">
      <c r="A682">
        <v>3840</v>
      </c>
      <c r="B682" t="s">
        <v>701</v>
      </c>
      <c r="C682">
        <v>35.530813999999999</v>
      </c>
      <c r="D682">
        <v>-95.116202000000001</v>
      </c>
      <c r="E682" t="s">
        <v>93</v>
      </c>
      <c r="F682" t="s">
        <v>97</v>
      </c>
      <c r="G682" t="s">
        <v>111</v>
      </c>
      <c r="H682"/>
      <c r="I682" t="s">
        <v>93</v>
      </c>
      <c r="J682" t="s">
        <v>97</v>
      </c>
      <c r="K682" t="s">
        <v>111</v>
      </c>
      <c r="L682"/>
      <c r="M682" s="57" t="str">
        <f>IF(OR(F682="Lead",J682="Lead"),"Lead",(IF(OR(OR(F682="",J682=""),AND(AND(NOT(F682="Lead"),J682="Galvanized Iron/Steel"),I682="")),"",IF(AND(OR(I682="Yes",I682="Don't Know"),J682="Galvanized Iron/Steel"),"Galvanized Requiring Replacement",IF(OR(F682="Unknown",J682="Unknown"),"Lead Status Unknown",IF(AND(F682="No System Owned Portion",J682="No Customer Owned Portion"),"","Non-Lead"))))))</f>
        <v>Non-Lead</v>
      </c>
      <c r="N682" t="s">
        <v>978</v>
      </c>
    </row>
    <row r="683" spans="1:14" x14ac:dyDescent="0.25">
      <c r="A683">
        <v>3845</v>
      </c>
      <c r="B683" t="s">
        <v>693</v>
      </c>
      <c r="C683">
        <v>35.530797999999997</v>
      </c>
      <c r="D683">
        <v>-95.116213999999999</v>
      </c>
      <c r="E683" t="s">
        <v>93</v>
      </c>
      <c r="F683" t="s">
        <v>100</v>
      </c>
      <c r="G683" t="s">
        <v>111</v>
      </c>
      <c r="H683"/>
      <c r="I683" t="s">
        <v>93</v>
      </c>
      <c r="J683" t="s">
        <v>100</v>
      </c>
      <c r="K683" t="s">
        <v>111</v>
      </c>
      <c r="L683"/>
      <c r="M683" s="57" t="str">
        <f>IF(OR(F683="Lead",J683="Lead"),"Lead",(IF(OR(OR(F683="",J683=""),AND(AND(NOT(F683="Lead"),J683="Galvanized Iron/Steel"),I683="")),"",IF(AND(OR(I683="Yes",I683="Don't Know"),J683="Galvanized Iron/Steel"),"Galvanized Requiring Replacement",IF(OR(F683="Unknown",J683="Unknown"),"Lead Status Unknown",IF(AND(F683="No System Owned Portion",J683="No Customer Owned Portion"),"","Non-Lead"))))))</f>
        <v>Non-Lead</v>
      </c>
      <c r="N683" t="s">
        <v>976</v>
      </c>
    </row>
    <row r="684" spans="1:14" x14ac:dyDescent="0.25">
      <c r="A684">
        <v>3850</v>
      </c>
      <c r="B684" t="s">
        <v>669</v>
      </c>
      <c r="C684">
        <v>35.530841000000002</v>
      </c>
      <c r="D684">
        <v>-95.116107</v>
      </c>
      <c r="E684" t="s">
        <v>93</v>
      </c>
      <c r="F684" t="s">
        <v>100</v>
      </c>
      <c r="G684" t="s">
        <v>111</v>
      </c>
      <c r="H684"/>
      <c r="I684" t="s">
        <v>93</v>
      </c>
      <c r="J684" t="s">
        <v>100</v>
      </c>
      <c r="K684" t="s">
        <v>111</v>
      </c>
      <c r="L684"/>
      <c r="M684" s="57" t="str">
        <f>IF(OR(F684="Lead",J684="Lead"),"Lead",(IF(OR(OR(F684="",J684=""),AND(AND(NOT(F684="Lead"),J684="Galvanized Iron/Steel"),I684="")),"",IF(AND(OR(I684="Yes",I684="Don't Know"),J684="Galvanized Iron/Steel"),"Galvanized Requiring Replacement",IF(OR(F684="Unknown",J684="Unknown"),"Lead Status Unknown",IF(AND(F684="No System Owned Portion",J684="No Customer Owned Portion"),"","Non-Lead"))))))</f>
        <v>Non-Lead</v>
      </c>
      <c r="N684" t="s">
        <v>976</v>
      </c>
    </row>
    <row r="685" spans="1:14" x14ac:dyDescent="0.25">
      <c r="A685">
        <v>3860</v>
      </c>
      <c r="B685" t="s">
        <v>257</v>
      </c>
      <c r="C685">
        <v>35.530155000000001</v>
      </c>
      <c r="D685">
        <v>-95.114953999999997</v>
      </c>
      <c r="E685" t="s">
        <v>93</v>
      </c>
      <c r="F685" t="s">
        <v>100</v>
      </c>
      <c r="G685" t="s">
        <v>111</v>
      </c>
      <c r="H685"/>
      <c r="I685" t="s">
        <v>93</v>
      </c>
      <c r="J685" t="s">
        <v>100</v>
      </c>
      <c r="K685" t="s">
        <v>111</v>
      </c>
      <c r="L685"/>
      <c r="M685" s="56" t="str">
        <f>IF(OR(F685="Lead",J685="Lead"),"Lead",(IF(OR(OR(F685="",J685=""),AND(AND(NOT(F685="Lead"),J685="Galvanized Iron/Steel"),I685="")),"",IF(AND(OR(I685="Yes",I685="Don't Know"),J685="Galvanized Iron/Steel"),"Galvanized Requiring Replacement",IF(OR(F685="Unknown",J685="Unknown"),"Lead Status Unknown",IF(AND(F685="No System Owned Portion",J685="No Customer Owned Portion"),"","Non-Lead"))))))</f>
        <v>Non-Lead</v>
      </c>
      <c r="N685" t="s">
        <v>976</v>
      </c>
    </row>
    <row r="686" spans="1:14" x14ac:dyDescent="0.25">
      <c r="A686">
        <v>3870</v>
      </c>
      <c r="B686" t="s">
        <v>284</v>
      </c>
      <c r="C686">
        <v>35.530321999999998</v>
      </c>
      <c r="D686">
        <v>-95.115160000000003</v>
      </c>
      <c r="E686" t="s">
        <v>93</v>
      </c>
      <c r="F686" t="s">
        <v>100</v>
      </c>
      <c r="G686" t="s">
        <v>111</v>
      </c>
      <c r="H686"/>
      <c r="I686" t="s">
        <v>93</v>
      </c>
      <c r="J686" t="s">
        <v>100</v>
      </c>
      <c r="K686" t="s">
        <v>111</v>
      </c>
      <c r="L686"/>
      <c r="M686" s="57" t="str">
        <f>IF(OR(F686="Lead",J686="Lead"),"Lead",(IF(OR(OR(F686="",J686=""),AND(AND(NOT(F686="Lead"),J686="Galvanized Iron/Steel"),I686="")),"",IF(AND(OR(I686="Yes",I686="Don't Know"),J686="Galvanized Iron/Steel"),"Galvanized Requiring Replacement",IF(OR(F686="Unknown",J686="Unknown"),"Lead Status Unknown",IF(AND(F686="No System Owned Portion",J686="No Customer Owned Portion"),"","Non-Lead"))))))</f>
        <v>Non-Lead</v>
      </c>
      <c r="N686" t="s">
        <v>976</v>
      </c>
    </row>
    <row r="687" spans="1:14" x14ac:dyDescent="0.25">
      <c r="A687">
        <v>3875</v>
      </c>
      <c r="B687" t="s">
        <v>580</v>
      </c>
      <c r="C687">
        <v>35.749142999999997</v>
      </c>
      <c r="D687">
        <v>-95.368589999999998</v>
      </c>
      <c r="E687" t="s">
        <v>88</v>
      </c>
      <c r="F687" t="s">
        <v>100</v>
      </c>
      <c r="G687" t="s">
        <v>96</v>
      </c>
      <c r="H687" s="72">
        <v>42606</v>
      </c>
      <c r="I687" t="s">
        <v>88</v>
      </c>
      <c r="J687" t="s">
        <v>100</v>
      </c>
      <c r="K687" t="s">
        <v>111</v>
      </c>
      <c r="L687"/>
      <c r="M687" s="56" t="str">
        <f>IF(OR(F687="Lead",J687="Lead"),"Lead",(IF(OR(OR(F687="",J687=""),AND(AND(NOT(F687="Lead"),J687="Galvanized Iron/Steel"),I687="")),"",IF(AND(OR(I687="Yes",I687="Don't Know"),J687="Galvanized Iron/Steel"),"Galvanized Requiring Replacement",IF(OR(F687="Unknown",J687="Unknown"),"Lead Status Unknown",IF(AND(F687="No System Owned Portion",J687="No Customer Owned Portion"),"","Non-Lead"))))))</f>
        <v>Non-Lead</v>
      </c>
      <c r="N687" t="s">
        <v>1162</v>
      </c>
    </row>
    <row r="688" spans="1:14" x14ac:dyDescent="0.25">
      <c r="A688">
        <v>3880</v>
      </c>
      <c r="B688" t="s">
        <v>320</v>
      </c>
      <c r="C688">
        <v>35.529755000000002</v>
      </c>
      <c r="D688">
        <v>-95.114937999999995</v>
      </c>
      <c r="E688" t="s">
        <v>93</v>
      </c>
      <c r="F688" t="s">
        <v>100</v>
      </c>
      <c r="G688" t="s">
        <v>111</v>
      </c>
      <c r="H688"/>
      <c r="I688" t="s">
        <v>93</v>
      </c>
      <c r="J688" t="s">
        <v>100</v>
      </c>
      <c r="K688" t="s">
        <v>111</v>
      </c>
      <c r="L688"/>
      <c r="M688" s="57" t="str">
        <f>IF(OR(F688="Lead",J688="Lead"),"Lead",(IF(OR(OR(F688="",J688=""),AND(AND(NOT(F688="Lead"),J688="Galvanized Iron/Steel"),I688="")),"",IF(AND(OR(I688="Yes",I688="Don't Know"),J688="Galvanized Iron/Steel"),"Galvanized Requiring Replacement",IF(OR(F688="Unknown",J688="Unknown"),"Lead Status Unknown",IF(AND(F688="No System Owned Portion",J688="No Customer Owned Portion"),"","Non-Lead"))))))</f>
        <v>Non-Lead</v>
      </c>
      <c r="N688" t="s">
        <v>976</v>
      </c>
    </row>
    <row r="689" spans="1:14" x14ac:dyDescent="0.25">
      <c r="A689">
        <v>3890</v>
      </c>
      <c r="B689" t="s">
        <v>558</v>
      </c>
      <c r="C689">
        <v>35.530849000000003</v>
      </c>
      <c r="D689">
        <v>-95.117912000000004</v>
      </c>
      <c r="E689" t="s">
        <v>93</v>
      </c>
      <c r="F689" t="s">
        <v>100</v>
      </c>
      <c r="G689" t="s">
        <v>111</v>
      </c>
      <c r="H689"/>
      <c r="I689" t="s">
        <v>93</v>
      </c>
      <c r="J689" t="s">
        <v>100</v>
      </c>
      <c r="K689" t="s">
        <v>111</v>
      </c>
      <c r="L689"/>
      <c r="M689" s="57" t="str">
        <f>IF(OR(F689="Lead",J689="Lead"),"Lead",(IF(OR(OR(F689="",J689=""),AND(AND(NOT(F689="Lead"),J689="Galvanized Iron/Steel"),I689="")),"",IF(AND(OR(I689="Yes",I689="Don't Know"),J689="Galvanized Iron/Steel"),"Galvanized Requiring Replacement",IF(OR(F689="Unknown",J689="Unknown"),"Lead Status Unknown",IF(AND(F689="No System Owned Portion",J689="No Customer Owned Portion"),"","Non-Lead"))))))</f>
        <v>Non-Lead</v>
      </c>
      <c r="N689" t="s">
        <v>976</v>
      </c>
    </row>
    <row r="690" spans="1:14" x14ac:dyDescent="0.25">
      <c r="A690">
        <v>3900</v>
      </c>
      <c r="B690" t="s">
        <v>580</v>
      </c>
      <c r="C690">
        <v>35.749142999999997</v>
      </c>
      <c r="D690">
        <v>-95.368589999999998</v>
      </c>
      <c r="E690" t="s">
        <v>93</v>
      </c>
      <c r="F690" t="s">
        <v>100</v>
      </c>
      <c r="G690" t="s">
        <v>111</v>
      </c>
      <c r="H690"/>
      <c r="I690" t="s">
        <v>93</v>
      </c>
      <c r="J690" t="s">
        <v>100</v>
      </c>
      <c r="K690" t="s">
        <v>111</v>
      </c>
      <c r="L690"/>
      <c r="M690" s="57" t="str">
        <f>IF(OR(F690="Lead",J690="Lead"),"Lead",(IF(OR(OR(F690="",J690=""),AND(AND(NOT(F690="Lead"),J690="Galvanized Iron/Steel"),I690="")),"",IF(AND(OR(I690="Yes",I690="Don't Know"),J690="Galvanized Iron/Steel"),"Galvanized Requiring Replacement",IF(OR(F690="Unknown",J690="Unknown"),"Lead Status Unknown",IF(AND(F690="No System Owned Portion",J690="No Customer Owned Portion"),"","Non-Lead"))))))</f>
        <v>Non-Lead</v>
      </c>
      <c r="N690" t="s">
        <v>976</v>
      </c>
    </row>
    <row r="691" spans="1:14" x14ac:dyDescent="0.25">
      <c r="A691">
        <v>3910</v>
      </c>
      <c r="B691" t="s">
        <v>608</v>
      </c>
      <c r="C691">
        <v>35.529465999999999</v>
      </c>
      <c r="D691">
        <v>-95.114023000000003</v>
      </c>
      <c r="E691" t="s">
        <v>93</v>
      </c>
      <c r="F691" t="s">
        <v>97</v>
      </c>
      <c r="G691" t="s">
        <v>111</v>
      </c>
      <c r="H691"/>
      <c r="I691" t="s">
        <v>93</v>
      </c>
      <c r="J691" t="s">
        <v>97</v>
      </c>
      <c r="K691" t="s">
        <v>111</v>
      </c>
      <c r="L691"/>
      <c r="M691" s="57" t="str">
        <f>IF(OR(F691="Lead",J691="Lead"),"Lead",(IF(OR(OR(F691="",J691=""),AND(AND(NOT(F691="Lead"),J691="Galvanized Iron/Steel"),I691="")),"",IF(AND(OR(I691="Yes",I691="Don't Know"),J691="Galvanized Iron/Steel"),"Galvanized Requiring Replacement",IF(OR(F691="Unknown",J691="Unknown"),"Lead Status Unknown",IF(AND(F691="No System Owned Portion",J691="No Customer Owned Portion"),"","Non-Lead"))))))</f>
        <v>Non-Lead</v>
      </c>
      <c r="N691" t="s">
        <v>978</v>
      </c>
    </row>
    <row r="692" spans="1:14" x14ac:dyDescent="0.25">
      <c r="A692">
        <v>3920</v>
      </c>
      <c r="B692" t="s">
        <v>619</v>
      </c>
      <c r="C692">
        <v>35.531238999999999</v>
      </c>
      <c r="D692">
        <v>-95.116579999999999</v>
      </c>
      <c r="E692" t="s">
        <v>93</v>
      </c>
      <c r="F692" t="s">
        <v>100</v>
      </c>
      <c r="G692" t="s">
        <v>111</v>
      </c>
      <c r="H692"/>
      <c r="I692" t="s">
        <v>93</v>
      </c>
      <c r="J692" t="s">
        <v>100</v>
      </c>
      <c r="K692" t="s">
        <v>111</v>
      </c>
      <c r="L692"/>
      <c r="M692" s="57" t="str">
        <f>IF(OR(F692="Lead",J692="Lead"),"Lead",(IF(OR(OR(F692="",J692=""),AND(AND(NOT(F692="Lead"),J692="Galvanized Iron/Steel"),I692="")),"",IF(AND(OR(I692="Yes",I692="Don't Know"),J692="Galvanized Iron/Steel"),"Galvanized Requiring Replacement",IF(OR(F692="Unknown",J692="Unknown"),"Lead Status Unknown",IF(AND(F692="No System Owned Portion",J692="No Customer Owned Portion"),"","Non-Lead"))))))</f>
        <v>Non-Lead</v>
      </c>
      <c r="N692" t="s">
        <v>976</v>
      </c>
    </row>
    <row r="693" spans="1:14" x14ac:dyDescent="0.25">
      <c r="A693">
        <v>3925</v>
      </c>
      <c r="B693" t="s">
        <v>616</v>
      </c>
      <c r="C693">
        <v>35.531238999999999</v>
      </c>
      <c r="D693">
        <v>-95.116579999999999</v>
      </c>
      <c r="E693" t="s">
        <v>88</v>
      </c>
      <c r="F693" t="s">
        <v>97</v>
      </c>
      <c r="G693" t="s">
        <v>111</v>
      </c>
      <c r="H693" s="72">
        <v>40001</v>
      </c>
      <c r="I693" t="s">
        <v>88</v>
      </c>
      <c r="J693" t="s">
        <v>97</v>
      </c>
      <c r="K693" t="s">
        <v>111</v>
      </c>
      <c r="L693"/>
      <c r="M693" s="57" t="str">
        <f>IF(OR(F693="Lead",J693="Lead"),"Lead",(IF(OR(OR(F693="",J693=""),AND(AND(NOT(F693="Lead"),J693="Galvanized Iron/Steel"),I693="")),"",IF(AND(OR(I693="Yes",I693="Don't Know"),J693="Galvanized Iron/Steel"),"Galvanized Requiring Replacement",IF(OR(F693="Unknown",J693="Unknown"),"Lead Status Unknown",IF(AND(F693="No System Owned Portion",J693="No Customer Owned Portion"),"","Non-Lead"))))))</f>
        <v>Non-Lead</v>
      </c>
      <c r="N693" t="s">
        <v>1175</v>
      </c>
    </row>
    <row r="694" spans="1:14" x14ac:dyDescent="0.25">
      <c r="A694">
        <v>3930</v>
      </c>
      <c r="B694" t="s">
        <v>616</v>
      </c>
      <c r="C694">
        <v>35.531238999999999</v>
      </c>
      <c r="D694">
        <v>-95.116579999999999</v>
      </c>
      <c r="E694" t="s">
        <v>93</v>
      </c>
      <c r="F694" t="s">
        <v>100</v>
      </c>
      <c r="G694" t="s">
        <v>111</v>
      </c>
      <c r="H694"/>
      <c r="I694" t="s">
        <v>93</v>
      </c>
      <c r="J694" t="s">
        <v>100</v>
      </c>
      <c r="K694" t="s">
        <v>111</v>
      </c>
      <c r="L694"/>
      <c r="M694" s="56" t="str">
        <f>IF(OR(F694="Lead",J694="Lead"),"Lead",(IF(OR(OR(F694="",J694=""),AND(AND(NOT(F694="Lead"),J694="Galvanized Iron/Steel"),I694="")),"",IF(AND(OR(I694="Yes",I694="Don't Know"),J694="Galvanized Iron/Steel"),"Galvanized Requiring Replacement",IF(OR(F694="Unknown",J694="Unknown"),"Lead Status Unknown",IF(AND(F694="No System Owned Portion",J694="No Customer Owned Portion"),"","Non-Lead"))))))</f>
        <v>Non-Lead</v>
      </c>
      <c r="N694" t="s">
        <v>976</v>
      </c>
    </row>
    <row r="695" spans="1:14" x14ac:dyDescent="0.25">
      <c r="A695">
        <v>3940</v>
      </c>
      <c r="B695" t="s">
        <v>670</v>
      </c>
      <c r="C695">
        <v>35.531075999999999</v>
      </c>
      <c r="D695">
        <v>-95.117654999999999</v>
      </c>
      <c r="E695" t="s">
        <v>93</v>
      </c>
      <c r="F695" t="s">
        <v>100</v>
      </c>
      <c r="G695" t="s">
        <v>111</v>
      </c>
      <c r="H695"/>
      <c r="I695" t="s">
        <v>93</v>
      </c>
      <c r="J695" t="s">
        <v>100</v>
      </c>
      <c r="K695" t="s">
        <v>111</v>
      </c>
      <c r="L695"/>
      <c r="M695" s="56" t="str">
        <f>IF(OR(F695="Lead",J695="Lead"),"Lead",(IF(OR(OR(F695="",J695=""),AND(AND(NOT(F695="Lead"),J695="Galvanized Iron/Steel"),I695="")),"",IF(AND(OR(I695="Yes",I695="Don't Know"),J695="Galvanized Iron/Steel"),"Galvanized Requiring Replacement",IF(OR(F695="Unknown",J695="Unknown"),"Lead Status Unknown",IF(AND(F695="No System Owned Portion",J695="No Customer Owned Portion"),"","Non-Lead"))))))</f>
        <v>Non-Lead</v>
      </c>
      <c r="N695" t="s">
        <v>976</v>
      </c>
    </row>
    <row r="696" spans="1:14" x14ac:dyDescent="0.25">
      <c r="A696">
        <v>3950</v>
      </c>
      <c r="B696" t="s">
        <v>650</v>
      </c>
      <c r="C696">
        <v>35.526941000000001</v>
      </c>
      <c r="D696">
        <v>-95.121763000000001</v>
      </c>
      <c r="E696" t="s">
        <v>93</v>
      </c>
      <c r="F696" t="s">
        <v>100</v>
      </c>
      <c r="G696" t="s">
        <v>111</v>
      </c>
      <c r="H696"/>
      <c r="I696" t="s">
        <v>93</v>
      </c>
      <c r="J696" t="s">
        <v>100</v>
      </c>
      <c r="K696" t="s">
        <v>111</v>
      </c>
      <c r="L696"/>
      <c r="M696" s="56" t="str">
        <f>IF(OR(F696="Lead",J696="Lead"),"Lead",(IF(OR(OR(F696="",J696=""),AND(AND(NOT(F696="Lead"),J696="Galvanized Iron/Steel"),I696="")),"",IF(AND(OR(I696="Yes",I696="Don't Know"),J696="Galvanized Iron/Steel"),"Galvanized Requiring Replacement",IF(OR(F696="Unknown",J696="Unknown"),"Lead Status Unknown",IF(AND(F696="No System Owned Portion",J696="No Customer Owned Portion"),"","Non-Lead"))))))</f>
        <v>Non-Lead</v>
      </c>
      <c r="N696" t="s">
        <v>976</v>
      </c>
    </row>
    <row r="697" spans="1:14" x14ac:dyDescent="0.25">
      <c r="A697">
        <v>3960</v>
      </c>
      <c r="B697" t="s">
        <v>700</v>
      </c>
      <c r="C697">
        <v>35.532589000000002</v>
      </c>
      <c r="D697">
        <v>-95.118611999999999</v>
      </c>
      <c r="E697" t="s">
        <v>93</v>
      </c>
      <c r="F697" t="s">
        <v>100</v>
      </c>
      <c r="G697" t="s">
        <v>111</v>
      </c>
      <c r="H697"/>
      <c r="I697" t="s">
        <v>93</v>
      </c>
      <c r="J697" t="s">
        <v>100</v>
      </c>
      <c r="K697" t="s">
        <v>111</v>
      </c>
      <c r="L697"/>
      <c r="M697" s="56" t="str">
        <f>IF(OR(F697="Lead",J697="Lead"),"Lead",(IF(OR(OR(F697="",J697=""),AND(AND(NOT(F697="Lead"),J697="Galvanized Iron/Steel"),I697="")),"",IF(AND(OR(I697="Yes",I697="Don't Know"),J697="Galvanized Iron/Steel"),"Galvanized Requiring Replacement",IF(OR(F697="Unknown",J697="Unknown"),"Lead Status Unknown",IF(AND(F697="No System Owned Portion",J697="No Customer Owned Portion"),"","Non-Lead"))))))</f>
        <v>Non-Lead</v>
      </c>
      <c r="N697" t="s">
        <v>976</v>
      </c>
    </row>
    <row r="698" spans="1:14" x14ac:dyDescent="0.25">
      <c r="A698">
        <v>3970</v>
      </c>
      <c r="B698" t="s">
        <v>711</v>
      </c>
      <c r="C698">
        <v>35.532606000000001</v>
      </c>
      <c r="D698">
        <v>-95.118599000000003</v>
      </c>
      <c r="E698" t="s">
        <v>93</v>
      </c>
      <c r="F698" t="s">
        <v>100</v>
      </c>
      <c r="G698" t="s">
        <v>111</v>
      </c>
      <c r="H698"/>
      <c r="I698" t="s">
        <v>93</v>
      </c>
      <c r="J698" t="s">
        <v>100</v>
      </c>
      <c r="K698" t="s">
        <v>111</v>
      </c>
      <c r="L698"/>
      <c r="M698" s="57" t="str">
        <f>IF(OR(F698="Lead",J698="Lead"),"Lead",(IF(OR(OR(F698="",J698=""),AND(AND(NOT(F698="Lead"),J698="Galvanized Iron/Steel"),I698="")),"",IF(AND(OR(I698="Yes",I698="Don't Know"),J698="Galvanized Iron/Steel"),"Galvanized Requiring Replacement",IF(OR(F698="Unknown",J698="Unknown"),"Lead Status Unknown",IF(AND(F698="No System Owned Portion",J698="No Customer Owned Portion"),"","Non-Lead"))))))</f>
        <v>Non-Lead</v>
      </c>
      <c r="N698" t="s">
        <v>976</v>
      </c>
    </row>
    <row r="699" spans="1:14" x14ac:dyDescent="0.25">
      <c r="A699">
        <v>3980</v>
      </c>
      <c r="B699" t="s">
        <v>717</v>
      </c>
      <c r="C699">
        <v>35.489345999999998</v>
      </c>
      <c r="D699">
        <v>-95.304034999999999</v>
      </c>
      <c r="E699" t="s">
        <v>93</v>
      </c>
      <c r="F699" t="s">
        <v>97</v>
      </c>
      <c r="G699" t="s">
        <v>111</v>
      </c>
      <c r="H699"/>
      <c r="I699" t="s">
        <v>88</v>
      </c>
      <c r="J699" t="s">
        <v>89</v>
      </c>
      <c r="K699" t="s">
        <v>111</v>
      </c>
      <c r="L699"/>
      <c r="M699" s="57" t="str">
        <f>IF(OR(F699="Lead",J699="Lead"),"Lead",(IF(OR(OR(F699="",J699=""),AND(AND(NOT(F699="Lead"),J699="Galvanized Iron/Steel"),I699="")),"",IF(AND(OR(I699="Yes",I699="Don't Know"),J699="Galvanized Iron/Steel"),"Galvanized Requiring Replacement",IF(OR(F699="Unknown",J699="Unknown"),"Lead Status Unknown",IF(AND(F699="No System Owned Portion",J699="No Customer Owned Portion"),"","Non-Lead"))))))</f>
        <v>Non-Lead</v>
      </c>
      <c r="N699" t="s">
        <v>978</v>
      </c>
    </row>
    <row r="700" spans="1:14" x14ac:dyDescent="0.25">
      <c r="A700">
        <v>4000</v>
      </c>
      <c r="B700" t="s">
        <v>674</v>
      </c>
      <c r="C700">
        <v>35.531238999999999</v>
      </c>
      <c r="D700">
        <v>-95.116579999999999</v>
      </c>
      <c r="E700" t="s">
        <v>88</v>
      </c>
      <c r="F700" t="s">
        <v>100</v>
      </c>
      <c r="G700" t="s">
        <v>99</v>
      </c>
      <c r="H700" s="72">
        <v>37408</v>
      </c>
      <c r="I700" t="s">
        <v>88</v>
      </c>
      <c r="J700" t="s">
        <v>100</v>
      </c>
      <c r="K700" t="s">
        <v>99</v>
      </c>
      <c r="L700"/>
      <c r="M700" s="56" t="str">
        <f>IF(OR(F700="Lead",J700="Lead"),"Lead",(IF(OR(OR(F700="",J700=""),AND(AND(NOT(F700="Lead"),J700="Galvanized Iron/Steel"),I700="")),"",IF(AND(OR(I700="Yes",I700="Don't Know"),J700="Galvanized Iron/Steel"),"Galvanized Requiring Replacement",IF(OR(F700="Unknown",J700="Unknown"),"Lead Status Unknown",IF(AND(F700="No System Owned Portion",J700="No Customer Owned Portion"),"","Non-Lead"))))))</f>
        <v>Non-Lead</v>
      </c>
      <c r="N700" t="s">
        <v>1189</v>
      </c>
    </row>
    <row r="701" spans="1:14" x14ac:dyDescent="0.25">
      <c r="A701">
        <v>4005</v>
      </c>
      <c r="B701" t="s">
        <v>655</v>
      </c>
      <c r="C701">
        <v>35.529221999999997</v>
      </c>
      <c r="D701">
        <v>-95.116043000000005</v>
      </c>
      <c r="E701" t="s">
        <v>88</v>
      </c>
      <c r="F701" t="s">
        <v>100</v>
      </c>
      <c r="G701" t="s">
        <v>99</v>
      </c>
      <c r="H701" s="72">
        <v>37408</v>
      </c>
      <c r="I701" t="s">
        <v>88</v>
      </c>
      <c r="J701" t="s">
        <v>100</v>
      </c>
      <c r="K701" t="s">
        <v>99</v>
      </c>
      <c r="L701"/>
      <c r="M701" s="57" t="str">
        <f>IF(OR(F701="Lead",J701="Lead"),"Lead",(IF(OR(OR(F701="",J701=""),AND(AND(NOT(F701="Lead"),J701="Galvanized Iron/Steel"),I701="")),"",IF(AND(OR(I701="Yes",I701="Don't Know"),J701="Galvanized Iron/Steel"),"Galvanized Requiring Replacement",IF(OR(F701="Unknown",J701="Unknown"),"Lead Status Unknown",IF(AND(F701="No System Owned Portion",J701="No Customer Owned Portion"),"","Non-Lead"))))))</f>
        <v>Non-Lead</v>
      </c>
      <c r="N701" t="s">
        <v>1189</v>
      </c>
    </row>
    <row r="702" spans="1:14" x14ac:dyDescent="0.25">
      <c r="A702">
        <v>4010</v>
      </c>
      <c r="B702" t="s">
        <v>656</v>
      </c>
      <c r="C702">
        <v>35.529221999999997</v>
      </c>
      <c r="D702">
        <v>-95.116043000000005</v>
      </c>
      <c r="E702" t="s">
        <v>88</v>
      </c>
      <c r="F702" t="s">
        <v>100</v>
      </c>
      <c r="G702" t="s">
        <v>99</v>
      </c>
      <c r="H702" s="72">
        <v>37408</v>
      </c>
      <c r="I702" t="s">
        <v>88</v>
      </c>
      <c r="J702" t="s">
        <v>100</v>
      </c>
      <c r="K702" t="s">
        <v>99</v>
      </c>
      <c r="L702"/>
      <c r="M702" s="56" t="str">
        <f>IF(OR(F702="Lead",J702="Lead"),"Lead",(IF(OR(OR(F702="",J702=""),AND(AND(NOT(F702="Lead"),J702="Galvanized Iron/Steel"),I702="")),"",IF(AND(OR(I702="Yes",I702="Don't Know"),J702="Galvanized Iron/Steel"),"Galvanized Requiring Replacement",IF(OR(F702="Unknown",J702="Unknown"),"Lead Status Unknown",IF(AND(F702="No System Owned Portion",J702="No Customer Owned Portion"),"","Non-Lead"))))))</f>
        <v>Non-Lead</v>
      </c>
      <c r="N702" t="s">
        <v>1189</v>
      </c>
    </row>
    <row r="703" spans="1:14" x14ac:dyDescent="0.25">
      <c r="A703">
        <v>4015</v>
      </c>
      <c r="B703" t="s">
        <v>657</v>
      </c>
      <c r="C703">
        <v>35.529221999999997</v>
      </c>
      <c r="D703">
        <v>-95.116043000000005</v>
      </c>
      <c r="E703" t="s">
        <v>88</v>
      </c>
      <c r="F703" t="s">
        <v>100</v>
      </c>
      <c r="G703" t="s">
        <v>99</v>
      </c>
      <c r="H703" s="72">
        <v>37408</v>
      </c>
      <c r="I703" t="s">
        <v>88</v>
      </c>
      <c r="J703" t="s">
        <v>100</v>
      </c>
      <c r="K703" t="s">
        <v>99</v>
      </c>
      <c r="L703"/>
      <c r="M703" s="57" t="str">
        <f>IF(OR(F703="Lead",J703="Lead"),"Lead",(IF(OR(OR(F703="",J703=""),AND(AND(NOT(F703="Lead"),J703="Galvanized Iron/Steel"),I703="")),"",IF(AND(OR(I703="Yes",I703="Don't Know"),J703="Galvanized Iron/Steel"),"Galvanized Requiring Replacement",IF(OR(F703="Unknown",J703="Unknown"),"Lead Status Unknown",IF(AND(F703="No System Owned Portion",J703="No Customer Owned Portion"),"","Non-Lead"))))))</f>
        <v>Non-Lead</v>
      </c>
      <c r="N703" t="s">
        <v>1189</v>
      </c>
    </row>
    <row r="704" spans="1:14" x14ac:dyDescent="0.25">
      <c r="A704">
        <v>4020</v>
      </c>
      <c r="B704" t="s">
        <v>675</v>
      </c>
      <c r="C704">
        <v>35.531238999999999</v>
      </c>
      <c r="D704">
        <v>-95.116579999999999</v>
      </c>
      <c r="E704" t="s">
        <v>88</v>
      </c>
      <c r="F704" t="s">
        <v>100</v>
      </c>
      <c r="G704" t="s">
        <v>99</v>
      </c>
      <c r="H704" s="72">
        <v>37408</v>
      </c>
      <c r="I704" t="s">
        <v>88</v>
      </c>
      <c r="J704" t="s">
        <v>100</v>
      </c>
      <c r="K704" t="s">
        <v>99</v>
      </c>
      <c r="L704"/>
      <c r="M704" s="57" t="str">
        <f>IF(OR(F704="Lead",J704="Lead"),"Lead",(IF(OR(OR(F704="",J704=""),AND(AND(NOT(F704="Lead"),J704="Galvanized Iron/Steel"),I704="")),"",IF(AND(OR(I704="Yes",I704="Don't Know"),J704="Galvanized Iron/Steel"),"Galvanized Requiring Replacement",IF(OR(F704="Unknown",J704="Unknown"),"Lead Status Unknown",IF(AND(F704="No System Owned Portion",J704="No Customer Owned Portion"),"","Non-Lead"))))))</f>
        <v>Non-Lead</v>
      </c>
      <c r="N704" t="s">
        <v>1189</v>
      </c>
    </row>
    <row r="705" spans="1:14" x14ac:dyDescent="0.25">
      <c r="A705">
        <v>4025</v>
      </c>
      <c r="B705" t="s">
        <v>676</v>
      </c>
      <c r="C705">
        <v>35.531238999999999</v>
      </c>
      <c r="D705">
        <v>-95.116579999999999</v>
      </c>
      <c r="E705" t="s">
        <v>88</v>
      </c>
      <c r="F705" t="s">
        <v>100</v>
      </c>
      <c r="G705" t="s">
        <v>99</v>
      </c>
      <c r="H705" s="72">
        <v>37408</v>
      </c>
      <c r="I705" t="s">
        <v>88</v>
      </c>
      <c r="J705" t="s">
        <v>100</v>
      </c>
      <c r="K705" t="s">
        <v>99</v>
      </c>
      <c r="L705"/>
      <c r="M705" s="56" t="str">
        <f>IF(OR(F705="Lead",J705="Lead"),"Lead",(IF(OR(OR(F705="",J705=""),AND(AND(NOT(F705="Lead"),J705="Galvanized Iron/Steel"),I705="")),"",IF(AND(OR(I705="Yes",I705="Don't Know"),J705="Galvanized Iron/Steel"),"Galvanized Requiring Replacement",IF(OR(F705="Unknown",J705="Unknown"),"Lead Status Unknown",IF(AND(F705="No System Owned Portion",J705="No Customer Owned Portion"),"","Non-Lead"))))))</f>
        <v>Non-Lead</v>
      </c>
      <c r="N705" t="s">
        <v>1189</v>
      </c>
    </row>
    <row r="706" spans="1:14" x14ac:dyDescent="0.25">
      <c r="A706">
        <v>4030</v>
      </c>
      <c r="B706" t="s">
        <v>677</v>
      </c>
      <c r="C706">
        <v>35.531238999999999</v>
      </c>
      <c r="D706">
        <v>-95.116579999999999</v>
      </c>
      <c r="E706" t="s">
        <v>88</v>
      </c>
      <c r="F706" t="s">
        <v>100</v>
      </c>
      <c r="G706" t="s">
        <v>99</v>
      </c>
      <c r="H706" s="72">
        <v>37408</v>
      </c>
      <c r="I706" t="s">
        <v>88</v>
      </c>
      <c r="J706" t="s">
        <v>100</v>
      </c>
      <c r="K706" t="s">
        <v>99</v>
      </c>
      <c r="L706"/>
      <c r="M706" s="57" t="str">
        <f>IF(OR(F706="Lead",J706="Lead"),"Lead",(IF(OR(OR(F706="",J706=""),AND(AND(NOT(F706="Lead"),J706="Galvanized Iron/Steel"),I706="")),"",IF(AND(OR(I706="Yes",I706="Don't Know"),J706="Galvanized Iron/Steel"),"Galvanized Requiring Replacement",IF(OR(F706="Unknown",J706="Unknown"),"Lead Status Unknown",IF(AND(F706="No System Owned Portion",J706="No Customer Owned Portion"),"","Non-Lead"))))))</f>
        <v>Non-Lead</v>
      </c>
      <c r="N706" t="s">
        <v>1189</v>
      </c>
    </row>
    <row r="707" spans="1:14" x14ac:dyDescent="0.25">
      <c r="A707">
        <v>4035</v>
      </c>
      <c r="B707" t="s">
        <v>658</v>
      </c>
      <c r="C707">
        <v>35.529221999999997</v>
      </c>
      <c r="D707">
        <v>-95.116043000000005</v>
      </c>
      <c r="E707" t="s">
        <v>88</v>
      </c>
      <c r="F707" t="s">
        <v>100</v>
      </c>
      <c r="G707" t="s">
        <v>99</v>
      </c>
      <c r="H707" s="72">
        <v>37408</v>
      </c>
      <c r="I707" t="s">
        <v>88</v>
      </c>
      <c r="J707" t="s">
        <v>100</v>
      </c>
      <c r="K707" t="s">
        <v>99</v>
      </c>
      <c r="L707"/>
      <c r="M707" s="56" t="str">
        <f>IF(OR(F707="Lead",J707="Lead"),"Lead",(IF(OR(OR(F707="",J707=""),AND(AND(NOT(F707="Lead"),J707="Galvanized Iron/Steel"),I707="")),"",IF(AND(OR(I707="Yes",I707="Don't Know"),J707="Galvanized Iron/Steel"),"Galvanized Requiring Replacement",IF(OR(F707="Unknown",J707="Unknown"),"Lead Status Unknown",IF(AND(F707="No System Owned Portion",J707="No Customer Owned Portion"),"","Non-Lead"))))))</f>
        <v>Non-Lead</v>
      </c>
      <c r="N707" t="s">
        <v>1190</v>
      </c>
    </row>
    <row r="708" spans="1:14" x14ac:dyDescent="0.25">
      <c r="A708">
        <v>4040</v>
      </c>
      <c r="B708" t="s">
        <v>659</v>
      </c>
      <c r="C708">
        <v>35.529221999999997</v>
      </c>
      <c r="D708">
        <v>-95.116043000000005</v>
      </c>
      <c r="E708" t="s">
        <v>88</v>
      </c>
      <c r="F708" t="s">
        <v>100</v>
      </c>
      <c r="G708" t="s">
        <v>99</v>
      </c>
      <c r="H708" s="72">
        <v>37408</v>
      </c>
      <c r="I708" t="s">
        <v>88</v>
      </c>
      <c r="J708" t="s">
        <v>100</v>
      </c>
      <c r="K708" t="s">
        <v>99</v>
      </c>
      <c r="L708"/>
      <c r="M708" s="57" t="str">
        <f>IF(OR(F708="Lead",J708="Lead"),"Lead",(IF(OR(OR(F708="",J708=""),AND(AND(NOT(F708="Lead"),J708="Galvanized Iron/Steel"),I708="")),"",IF(AND(OR(I708="Yes",I708="Don't Know"),J708="Galvanized Iron/Steel"),"Galvanized Requiring Replacement",IF(OR(F708="Unknown",J708="Unknown"),"Lead Status Unknown",IF(AND(F708="No System Owned Portion",J708="No Customer Owned Portion"),"","Non-Lead"))))))</f>
        <v>Non-Lead</v>
      </c>
      <c r="N708" t="s">
        <v>1189</v>
      </c>
    </row>
    <row r="709" spans="1:14" x14ac:dyDescent="0.25">
      <c r="A709">
        <v>4042</v>
      </c>
      <c r="B709" t="s">
        <v>678</v>
      </c>
      <c r="C709">
        <v>35.531238999999999</v>
      </c>
      <c r="D709">
        <v>-95.116579999999999</v>
      </c>
      <c r="E709" t="s">
        <v>88</v>
      </c>
      <c r="F709" t="s">
        <v>100</v>
      </c>
      <c r="G709" t="s">
        <v>99</v>
      </c>
      <c r="H709" s="72">
        <v>37408</v>
      </c>
      <c r="I709" t="s">
        <v>88</v>
      </c>
      <c r="J709" t="s">
        <v>100</v>
      </c>
      <c r="K709" t="s">
        <v>99</v>
      </c>
      <c r="L709"/>
      <c r="M709" s="56" t="str">
        <f>IF(OR(F709="Lead",J709="Lead"),"Lead",(IF(OR(OR(F709="",J709=""),AND(AND(NOT(F709="Lead"),J709="Galvanized Iron/Steel"),I709="")),"",IF(AND(OR(I709="Yes",I709="Don't Know"),J709="Galvanized Iron/Steel"),"Galvanized Requiring Replacement",IF(OR(F709="Unknown",J709="Unknown"),"Lead Status Unknown",IF(AND(F709="No System Owned Portion",J709="No Customer Owned Portion"),"","Non-Lead"))))))</f>
        <v>Non-Lead</v>
      </c>
      <c r="N709" t="s">
        <v>1189</v>
      </c>
    </row>
    <row r="710" spans="1:14" x14ac:dyDescent="0.25">
      <c r="A710">
        <v>4045</v>
      </c>
      <c r="B710" t="s">
        <v>679</v>
      </c>
      <c r="C710">
        <v>35.531238999999999</v>
      </c>
      <c r="D710">
        <v>-95.116579999999999</v>
      </c>
      <c r="E710" t="s">
        <v>88</v>
      </c>
      <c r="F710" t="s">
        <v>100</v>
      </c>
      <c r="G710" t="s">
        <v>99</v>
      </c>
      <c r="H710" s="72">
        <v>37408</v>
      </c>
      <c r="I710" t="s">
        <v>88</v>
      </c>
      <c r="J710" t="s">
        <v>100</v>
      </c>
      <c r="K710" t="s">
        <v>99</v>
      </c>
      <c r="L710"/>
      <c r="M710" s="57" t="str">
        <f>IF(OR(F710="Lead",J710="Lead"),"Lead",(IF(OR(OR(F710="",J710=""),AND(AND(NOT(F710="Lead"),J710="Galvanized Iron/Steel"),I710="")),"",IF(AND(OR(I710="Yes",I710="Don't Know"),J710="Galvanized Iron/Steel"),"Galvanized Requiring Replacement",IF(OR(F710="Unknown",J710="Unknown"),"Lead Status Unknown",IF(AND(F710="No System Owned Portion",J710="No Customer Owned Portion"),"","Non-Lead"))))))</f>
        <v>Non-Lead</v>
      </c>
      <c r="N710" t="s">
        <v>1189</v>
      </c>
    </row>
    <row r="711" spans="1:14" x14ac:dyDescent="0.25">
      <c r="A711">
        <v>4050</v>
      </c>
      <c r="B711" t="s">
        <v>660</v>
      </c>
      <c r="C711">
        <v>35.529221999999997</v>
      </c>
      <c r="D711">
        <v>-95.116043000000005</v>
      </c>
      <c r="E711" t="s">
        <v>88</v>
      </c>
      <c r="F711" t="s">
        <v>100</v>
      </c>
      <c r="G711" t="s">
        <v>99</v>
      </c>
      <c r="H711" s="72">
        <v>37408</v>
      </c>
      <c r="I711" t="s">
        <v>88</v>
      </c>
      <c r="J711" t="s">
        <v>100</v>
      </c>
      <c r="K711" t="s">
        <v>99</v>
      </c>
      <c r="L711"/>
      <c r="M711" s="56" t="str">
        <f>IF(OR(F711="Lead",J711="Lead"),"Lead",(IF(OR(OR(F711="",J711=""),AND(AND(NOT(F711="Lead"),J711="Galvanized Iron/Steel"),I711="")),"",IF(AND(OR(I711="Yes",I711="Don't Know"),J711="Galvanized Iron/Steel"),"Galvanized Requiring Replacement",IF(OR(F711="Unknown",J711="Unknown"),"Lead Status Unknown",IF(AND(F711="No System Owned Portion",J711="No Customer Owned Portion"),"","Non-Lead"))))))</f>
        <v>Non-Lead</v>
      </c>
      <c r="N711" t="s">
        <v>1189</v>
      </c>
    </row>
    <row r="712" spans="1:14" x14ac:dyDescent="0.25">
      <c r="A712">
        <v>4055</v>
      </c>
      <c r="B712" t="s">
        <v>661</v>
      </c>
      <c r="C712">
        <v>35.529221999999997</v>
      </c>
      <c r="D712">
        <v>-95.116043000000005</v>
      </c>
      <c r="E712" t="s">
        <v>88</v>
      </c>
      <c r="F712" t="s">
        <v>100</v>
      </c>
      <c r="G712" t="s">
        <v>99</v>
      </c>
      <c r="H712" s="72">
        <v>37408</v>
      </c>
      <c r="I712" t="s">
        <v>88</v>
      </c>
      <c r="J712" t="s">
        <v>100</v>
      </c>
      <c r="K712" t="s">
        <v>99</v>
      </c>
      <c r="L712"/>
      <c r="M712" s="57" t="str">
        <f>IF(OR(F712="Lead",J712="Lead"),"Lead",(IF(OR(OR(F712="",J712=""),AND(AND(NOT(F712="Lead"),J712="Galvanized Iron/Steel"),I712="")),"",IF(AND(OR(I712="Yes",I712="Don't Know"),J712="Galvanized Iron/Steel"),"Galvanized Requiring Replacement",IF(OR(F712="Unknown",J712="Unknown"),"Lead Status Unknown",IF(AND(F712="No System Owned Portion",J712="No Customer Owned Portion"),"","Non-Lead"))))))</f>
        <v>Non-Lead</v>
      </c>
      <c r="N712" t="s">
        <v>1189</v>
      </c>
    </row>
    <row r="713" spans="1:14" x14ac:dyDescent="0.25">
      <c r="A713">
        <v>4060</v>
      </c>
      <c r="B713" t="s">
        <v>680</v>
      </c>
      <c r="C713">
        <v>35.531238999999999</v>
      </c>
      <c r="D713">
        <v>-95.116579999999999</v>
      </c>
      <c r="E713" t="s">
        <v>88</v>
      </c>
      <c r="F713" t="s">
        <v>100</v>
      </c>
      <c r="G713" t="s">
        <v>99</v>
      </c>
      <c r="H713" s="72">
        <v>37408</v>
      </c>
      <c r="I713" t="s">
        <v>88</v>
      </c>
      <c r="J713" t="s">
        <v>100</v>
      </c>
      <c r="K713" t="s">
        <v>99</v>
      </c>
      <c r="L713"/>
      <c r="M713" s="56" t="str">
        <f>IF(OR(F713="Lead",J713="Lead"),"Lead",(IF(OR(OR(F713="",J713=""),AND(AND(NOT(F713="Lead"),J713="Galvanized Iron/Steel"),I713="")),"",IF(AND(OR(I713="Yes",I713="Don't Know"),J713="Galvanized Iron/Steel"),"Galvanized Requiring Replacement",IF(OR(F713="Unknown",J713="Unknown"),"Lead Status Unknown",IF(AND(F713="No System Owned Portion",J713="No Customer Owned Portion"),"","Non-Lead"))))))</f>
        <v>Non-Lead</v>
      </c>
      <c r="N713" t="s">
        <v>1189</v>
      </c>
    </row>
    <row r="714" spans="1:14" x14ac:dyDescent="0.25">
      <c r="A714">
        <v>4065</v>
      </c>
      <c r="B714" t="s">
        <v>662</v>
      </c>
      <c r="C714">
        <v>35.744449000000003</v>
      </c>
      <c r="D714">
        <v>-95.376349000000005</v>
      </c>
      <c r="E714" t="s">
        <v>88</v>
      </c>
      <c r="F714" t="s">
        <v>100</v>
      </c>
      <c r="G714" t="s">
        <v>99</v>
      </c>
      <c r="H714" s="72">
        <v>37408</v>
      </c>
      <c r="I714" t="s">
        <v>88</v>
      </c>
      <c r="J714" t="s">
        <v>100</v>
      </c>
      <c r="K714" t="s">
        <v>99</v>
      </c>
      <c r="L714"/>
      <c r="M714" s="56" t="str">
        <f>IF(OR(F714="Lead",J714="Lead"),"Lead",(IF(OR(OR(F714="",J714=""),AND(AND(NOT(F714="Lead"),J714="Galvanized Iron/Steel"),I714="")),"",IF(AND(OR(I714="Yes",I714="Don't Know"),J714="Galvanized Iron/Steel"),"Galvanized Requiring Replacement",IF(OR(F714="Unknown",J714="Unknown"),"Lead Status Unknown",IF(AND(F714="No System Owned Portion",J714="No Customer Owned Portion"),"","Non-Lead"))))))</f>
        <v>Non-Lead</v>
      </c>
      <c r="N714" t="s">
        <v>1189</v>
      </c>
    </row>
    <row r="715" spans="1:14" x14ac:dyDescent="0.25">
      <c r="A715">
        <v>4066</v>
      </c>
      <c r="B715" t="s">
        <v>663</v>
      </c>
      <c r="C715">
        <v>35.529221999999997</v>
      </c>
      <c r="D715">
        <v>-95.116043000000005</v>
      </c>
      <c r="E715" t="s">
        <v>88</v>
      </c>
      <c r="F715" t="s">
        <v>100</v>
      </c>
      <c r="G715" t="s">
        <v>99</v>
      </c>
      <c r="H715" s="72">
        <v>37408</v>
      </c>
      <c r="I715" t="s">
        <v>88</v>
      </c>
      <c r="J715" t="s">
        <v>100</v>
      </c>
      <c r="K715" t="s">
        <v>99</v>
      </c>
      <c r="L715"/>
      <c r="M715" s="57" t="str">
        <f>IF(OR(F715="Lead",J715="Lead"),"Lead",(IF(OR(OR(F715="",J715=""),AND(AND(NOT(F715="Lead"),J715="Galvanized Iron/Steel"),I715="")),"",IF(AND(OR(I715="Yes",I715="Don't Know"),J715="Galvanized Iron/Steel"),"Galvanized Requiring Replacement",IF(OR(F715="Unknown",J715="Unknown"),"Lead Status Unknown",IF(AND(F715="No System Owned Portion",J715="No Customer Owned Portion"),"","Non-Lead"))))))</f>
        <v>Non-Lead</v>
      </c>
      <c r="N715" t="s">
        <v>1189</v>
      </c>
    </row>
    <row r="716" spans="1:14" x14ac:dyDescent="0.25">
      <c r="A716">
        <v>4067</v>
      </c>
      <c r="B716" t="s">
        <v>664</v>
      </c>
      <c r="C716">
        <v>35.529221999999997</v>
      </c>
      <c r="D716">
        <v>-95.116043000000005</v>
      </c>
      <c r="E716" t="s">
        <v>88</v>
      </c>
      <c r="F716" t="s">
        <v>100</v>
      </c>
      <c r="G716" t="s">
        <v>99</v>
      </c>
      <c r="H716" s="72">
        <v>37408</v>
      </c>
      <c r="I716" t="s">
        <v>88</v>
      </c>
      <c r="J716" t="s">
        <v>100</v>
      </c>
      <c r="K716" t="s">
        <v>99</v>
      </c>
      <c r="L716"/>
      <c r="M716" s="56" t="str">
        <f>IF(OR(F716="Lead",J716="Lead"),"Lead",(IF(OR(OR(F716="",J716=""),AND(AND(NOT(F716="Lead"),J716="Galvanized Iron/Steel"),I716="")),"",IF(AND(OR(I716="Yes",I716="Don't Know"),J716="Galvanized Iron/Steel"),"Galvanized Requiring Replacement",IF(OR(F716="Unknown",J716="Unknown"),"Lead Status Unknown",IF(AND(F716="No System Owned Portion",J716="No Customer Owned Portion"),"","Non-Lead"))))))</f>
        <v>Non-Lead</v>
      </c>
      <c r="N716" t="s">
        <v>1189</v>
      </c>
    </row>
    <row r="717" spans="1:14" x14ac:dyDescent="0.25">
      <c r="A717">
        <v>4075</v>
      </c>
      <c r="B717" t="s">
        <v>665</v>
      </c>
      <c r="C717">
        <v>35.529221999999997</v>
      </c>
      <c r="D717">
        <v>-95.116043000000005</v>
      </c>
      <c r="E717" t="s">
        <v>88</v>
      </c>
      <c r="F717" t="s">
        <v>100</v>
      </c>
      <c r="G717" t="s">
        <v>99</v>
      </c>
      <c r="H717" s="72">
        <v>37408</v>
      </c>
      <c r="I717" t="s">
        <v>88</v>
      </c>
      <c r="J717" t="s">
        <v>100</v>
      </c>
      <c r="K717" t="s">
        <v>99</v>
      </c>
      <c r="L717"/>
      <c r="M717" s="57" t="str">
        <f>IF(OR(F717="Lead",J717="Lead"),"Lead",(IF(OR(OR(F717="",J717=""),AND(AND(NOT(F717="Lead"),J717="Galvanized Iron/Steel"),I717="")),"",IF(AND(OR(I717="Yes",I717="Don't Know"),J717="Galvanized Iron/Steel"),"Galvanized Requiring Replacement",IF(OR(F717="Unknown",J717="Unknown"),"Lead Status Unknown",IF(AND(F717="No System Owned Portion",J717="No Customer Owned Portion"),"","Non-Lead"))))))</f>
        <v>Non-Lead</v>
      </c>
      <c r="N717" t="s">
        <v>1189</v>
      </c>
    </row>
    <row r="718" spans="1:14" x14ac:dyDescent="0.25">
      <c r="A718">
        <v>4077</v>
      </c>
      <c r="B718" t="s">
        <v>579</v>
      </c>
      <c r="C718">
        <v>35.531796</v>
      </c>
      <c r="D718">
        <v>-95.119422</v>
      </c>
      <c r="E718" t="s">
        <v>93</v>
      </c>
      <c r="F718" t="s">
        <v>100</v>
      </c>
      <c r="G718" t="s">
        <v>111</v>
      </c>
      <c r="H718"/>
      <c r="I718" t="s">
        <v>93</v>
      </c>
      <c r="J718" t="s">
        <v>100</v>
      </c>
      <c r="K718" t="s">
        <v>111</v>
      </c>
      <c r="L718"/>
      <c r="M718" s="57" t="str">
        <f>IF(OR(F718="Lead",J718="Lead"),"Lead",(IF(OR(OR(F718="",J718=""),AND(AND(NOT(F718="Lead"),J718="Galvanized Iron/Steel"),I718="")),"",IF(AND(OR(I718="Yes",I718="Don't Know"),J718="Galvanized Iron/Steel"),"Galvanized Requiring Replacement",IF(OR(F718="Unknown",J718="Unknown"),"Lead Status Unknown",IF(AND(F718="No System Owned Portion",J718="No Customer Owned Portion"),"","Non-Lead"))))))</f>
        <v>Non-Lead</v>
      </c>
      <c r="N718" t="s">
        <v>976</v>
      </c>
    </row>
    <row r="719" spans="1:14" x14ac:dyDescent="0.25">
      <c r="A719">
        <v>4079</v>
      </c>
      <c r="B719" t="s">
        <v>501</v>
      </c>
      <c r="C719">
        <v>35.531764000000003</v>
      </c>
      <c r="D719">
        <v>-95.119380000000007</v>
      </c>
      <c r="E719" t="s">
        <v>93</v>
      </c>
      <c r="F719" t="s">
        <v>100</v>
      </c>
      <c r="G719" t="s">
        <v>111</v>
      </c>
      <c r="H719"/>
      <c r="I719" t="s">
        <v>93</v>
      </c>
      <c r="J719" t="s">
        <v>100</v>
      </c>
      <c r="K719" t="s">
        <v>111</v>
      </c>
      <c r="L719"/>
      <c r="M719" s="56" t="str">
        <f>IF(OR(F719="Lead",J719="Lead"),"Lead",(IF(OR(OR(F719="",J719=""),AND(AND(NOT(F719="Lead"),J719="Galvanized Iron/Steel"),I719="")),"",IF(AND(OR(I719="Yes",I719="Don't Know"),J719="Galvanized Iron/Steel"),"Galvanized Requiring Replacement",IF(OR(F719="Unknown",J719="Unknown"),"Lead Status Unknown",IF(AND(F719="No System Owned Portion",J719="No Customer Owned Portion"),"","Non-Lead"))))))</f>
        <v>Non-Lead</v>
      </c>
      <c r="N719" t="s">
        <v>976</v>
      </c>
    </row>
    <row r="720" spans="1:14" x14ac:dyDescent="0.25">
      <c r="A720">
        <v>4080</v>
      </c>
      <c r="B720" t="s">
        <v>337</v>
      </c>
      <c r="C720">
        <v>35.531016000000001</v>
      </c>
      <c r="D720">
        <v>-95.120135000000005</v>
      </c>
      <c r="E720" t="s">
        <v>93</v>
      </c>
      <c r="F720" t="s">
        <v>100</v>
      </c>
      <c r="G720" t="s">
        <v>111</v>
      </c>
      <c r="H720"/>
      <c r="I720" t="s">
        <v>93</v>
      </c>
      <c r="J720" t="s">
        <v>100</v>
      </c>
      <c r="K720" t="s">
        <v>111</v>
      </c>
      <c r="L720"/>
      <c r="M720" s="56" t="str">
        <f>IF(OR(F720="Lead",J720="Lead"),"Lead",(IF(OR(OR(F720="",J720=""),AND(AND(NOT(F720="Lead"),J720="Galvanized Iron/Steel"),I720="")),"",IF(AND(OR(I720="Yes",I720="Don't Know"),J720="Galvanized Iron/Steel"),"Galvanized Requiring Replacement",IF(OR(F720="Unknown",J720="Unknown"),"Lead Status Unknown",IF(AND(F720="No System Owned Portion",J720="No Customer Owned Portion"),"","Non-Lead"))))))</f>
        <v>Non-Lead</v>
      </c>
      <c r="N720" t="s">
        <v>1070</v>
      </c>
    </row>
    <row r="721" spans="1:14" x14ac:dyDescent="0.25">
      <c r="A721">
        <v>4082</v>
      </c>
      <c r="B721" t="s">
        <v>740</v>
      </c>
      <c r="C721">
        <v>35.752243</v>
      </c>
      <c r="D721">
        <v>-95.373197000000005</v>
      </c>
      <c r="E721" t="s">
        <v>88</v>
      </c>
      <c r="F721" t="s">
        <v>100</v>
      </c>
      <c r="G721" t="s">
        <v>99</v>
      </c>
      <c r="H721" s="72">
        <v>34472</v>
      </c>
      <c r="I721" t="s">
        <v>88</v>
      </c>
      <c r="J721" t="s">
        <v>100</v>
      </c>
      <c r="K721" t="s">
        <v>99</v>
      </c>
      <c r="L721"/>
      <c r="M721" s="56" t="str">
        <f>IF(OR(F721="Lead",J721="Lead"),"Lead",(IF(OR(OR(F721="",J721=""),AND(AND(NOT(F721="Lead"),J721="Galvanized Iron/Steel"),I721="")),"",IF(AND(OR(I721="Yes",I721="Don't Know"),J721="Galvanized Iron/Steel"),"Galvanized Requiring Replacement",IF(OR(F721="Unknown",J721="Unknown"),"Lead Status Unknown",IF(AND(F721="No System Owned Portion",J721="No Customer Owned Portion"),"","Non-Lead"))))))</f>
        <v>Non-Lead</v>
      </c>
      <c r="N721" t="s">
        <v>1213</v>
      </c>
    </row>
    <row r="722" spans="1:14" x14ac:dyDescent="0.25">
      <c r="A722">
        <v>4084</v>
      </c>
      <c r="B722" t="s">
        <v>731</v>
      </c>
      <c r="C722">
        <v>35.529221999999997</v>
      </c>
      <c r="D722">
        <v>-95.116043000000005</v>
      </c>
      <c r="E722" t="s">
        <v>88</v>
      </c>
      <c r="F722" t="s">
        <v>100</v>
      </c>
      <c r="G722" t="s">
        <v>99</v>
      </c>
      <c r="H722" s="72">
        <v>40261</v>
      </c>
      <c r="I722" t="s">
        <v>88</v>
      </c>
      <c r="J722" t="s">
        <v>100</v>
      </c>
      <c r="K722" t="s">
        <v>99</v>
      </c>
      <c r="L722"/>
      <c r="M722" s="57" t="str">
        <f>IF(OR(F722="Lead",J722="Lead"),"Lead",(IF(OR(OR(F722="",J722=""),AND(AND(NOT(F722="Lead"),J722="Galvanized Iron/Steel"),I722="")),"",IF(AND(OR(I722="Yes",I722="Don't Know"),J722="Galvanized Iron/Steel"),"Galvanized Requiring Replacement",IF(OR(F722="Unknown",J722="Unknown"),"Lead Status Unknown",IF(AND(F722="No System Owned Portion",J722="No Customer Owned Portion"),"","Non-Lead"))))))</f>
        <v>Non-Lead</v>
      </c>
      <c r="N722" t="s">
        <v>1210</v>
      </c>
    </row>
    <row r="723" spans="1:14" x14ac:dyDescent="0.25">
      <c r="A723">
        <v>4085</v>
      </c>
      <c r="B723" t="s">
        <v>734</v>
      </c>
      <c r="C723">
        <v>35.529221999999997</v>
      </c>
      <c r="D723">
        <v>-95.116043000000005</v>
      </c>
      <c r="E723" t="s">
        <v>88</v>
      </c>
      <c r="F723" t="s">
        <v>100</v>
      </c>
      <c r="G723" t="s">
        <v>99</v>
      </c>
      <c r="H723" s="72">
        <v>34500</v>
      </c>
      <c r="I723" t="s">
        <v>88</v>
      </c>
      <c r="J723" t="s">
        <v>100</v>
      </c>
      <c r="K723" t="s">
        <v>99</v>
      </c>
      <c r="L723"/>
      <c r="M723" s="56" t="str">
        <f>IF(OR(F723="Lead",J723="Lead"),"Lead",(IF(OR(OR(F723="",J723=""),AND(AND(NOT(F723="Lead"),J723="Galvanized Iron/Steel"),I723="")),"",IF(AND(OR(I723="Yes",I723="Don't Know"),J723="Galvanized Iron/Steel"),"Galvanized Requiring Replacement",IF(OR(F723="Unknown",J723="Unknown"),"Lead Status Unknown",IF(AND(F723="No System Owned Portion",J723="No Customer Owned Portion"),"","Non-Lead"))))))</f>
        <v>Non-Lead</v>
      </c>
      <c r="N723" t="s">
        <v>1211</v>
      </c>
    </row>
    <row r="724" spans="1:14" x14ac:dyDescent="0.25">
      <c r="A724">
        <v>4090</v>
      </c>
      <c r="B724" t="s">
        <v>747</v>
      </c>
      <c r="C724">
        <v>35.752243</v>
      </c>
      <c r="D724">
        <v>-95.373197000000005</v>
      </c>
      <c r="E724" t="s">
        <v>88</v>
      </c>
      <c r="F724" t="s">
        <v>100</v>
      </c>
      <c r="G724" t="s">
        <v>99</v>
      </c>
      <c r="H724" s="72">
        <v>41583</v>
      </c>
      <c r="I724" t="s">
        <v>93</v>
      </c>
      <c r="J724" t="s">
        <v>100</v>
      </c>
      <c r="K724" t="s">
        <v>99</v>
      </c>
      <c r="L724"/>
      <c r="M724" s="57" t="str">
        <f>IF(OR(F724="Lead",J724="Lead"),"Lead",(IF(OR(OR(F724="",J724=""),AND(AND(NOT(F724="Lead"),J724="Galvanized Iron/Steel"),I724="")),"",IF(AND(OR(I724="Yes",I724="Don't Know"),J724="Galvanized Iron/Steel"),"Galvanized Requiring Replacement",IF(OR(F724="Unknown",J724="Unknown"),"Lead Status Unknown",IF(AND(F724="No System Owned Portion",J724="No Customer Owned Portion"),"","Non-Lead"))))))</f>
        <v>Non-Lead</v>
      </c>
      <c r="N724" t="s">
        <v>1217</v>
      </c>
    </row>
    <row r="725" spans="1:14" x14ac:dyDescent="0.25">
      <c r="A725">
        <v>4100</v>
      </c>
      <c r="B725" t="s">
        <v>596</v>
      </c>
      <c r="C725">
        <v>35.531381000000003</v>
      </c>
      <c r="D725">
        <v>-95.119157000000001</v>
      </c>
      <c r="E725" t="s">
        <v>93</v>
      </c>
      <c r="F725" t="s">
        <v>100</v>
      </c>
      <c r="G725" t="s">
        <v>111</v>
      </c>
      <c r="H725"/>
      <c r="I725" t="s">
        <v>93</v>
      </c>
      <c r="J725" t="s">
        <v>97</v>
      </c>
      <c r="K725" t="s">
        <v>111</v>
      </c>
      <c r="L725"/>
      <c r="M725" s="57" t="str">
        <f>IF(OR(F725="Lead",J725="Lead"),"Lead",(IF(OR(OR(F725="",J725=""),AND(AND(NOT(F725="Lead"),J725="Galvanized Iron/Steel"),I725="")),"",IF(AND(OR(I725="Yes",I725="Don't Know"),J725="Galvanized Iron/Steel"),"Galvanized Requiring Replacement",IF(OR(F725="Unknown",J725="Unknown"),"Lead Status Unknown",IF(AND(F725="No System Owned Portion",J725="No Customer Owned Portion"),"","Non-Lead"))))))</f>
        <v>Non-Lead</v>
      </c>
      <c r="N725" t="s">
        <v>1169</v>
      </c>
    </row>
    <row r="726" spans="1:14" x14ac:dyDescent="0.25">
      <c r="A726">
        <v>4110</v>
      </c>
      <c r="B726" t="s">
        <v>239</v>
      </c>
      <c r="C726">
        <v>35.530923000000001</v>
      </c>
      <c r="D726">
        <v>-95.120160999999996</v>
      </c>
      <c r="E726" t="s">
        <v>93</v>
      </c>
      <c r="F726" t="s">
        <v>100</v>
      </c>
      <c r="G726" t="s">
        <v>111</v>
      </c>
      <c r="H726"/>
      <c r="I726" t="s">
        <v>93</v>
      </c>
      <c r="J726" t="s">
        <v>100</v>
      </c>
      <c r="K726" t="s">
        <v>111</v>
      </c>
      <c r="L726"/>
      <c r="M726" s="57" t="str">
        <f>IF(OR(F726="Lead",J726="Lead"),"Lead",(IF(OR(OR(F726="",J726=""),AND(AND(NOT(F726="Lead"),J726="Galvanized Iron/Steel"),I726="")),"",IF(AND(OR(I726="Yes",I726="Don't Know"),J726="Galvanized Iron/Steel"),"Galvanized Requiring Replacement",IF(OR(F726="Unknown",J726="Unknown"),"Lead Status Unknown",IF(AND(F726="No System Owned Portion",J726="No Customer Owned Portion"),"","Non-Lead"))))))</f>
        <v>Non-Lead</v>
      </c>
      <c r="N726" t="s">
        <v>976</v>
      </c>
    </row>
    <row r="727" spans="1:14" x14ac:dyDescent="0.25">
      <c r="A727">
        <v>4120</v>
      </c>
      <c r="B727" t="s">
        <v>582</v>
      </c>
      <c r="C727">
        <v>35.528236</v>
      </c>
      <c r="D727">
        <v>-95.115521999999999</v>
      </c>
      <c r="E727" t="s">
        <v>93</v>
      </c>
      <c r="F727" t="s">
        <v>100</v>
      </c>
      <c r="G727" t="s">
        <v>111</v>
      </c>
      <c r="H727"/>
      <c r="I727" t="s">
        <v>93</v>
      </c>
      <c r="J727" t="s">
        <v>100</v>
      </c>
      <c r="K727" t="s">
        <v>111</v>
      </c>
      <c r="L727"/>
      <c r="M727" s="57" t="str">
        <f>IF(OR(F727="Lead",J727="Lead"),"Lead",(IF(OR(OR(F727="",J727=""),AND(AND(NOT(F727="Lead"),J727="Galvanized Iron/Steel"),I727="")),"",IF(AND(OR(I727="Yes",I727="Don't Know"),J727="Galvanized Iron/Steel"),"Galvanized Requiring Replacement",IF(OR(F727="Unknown",J727="Unknown"),"Lead Status Unknown",IF(AND(F727="No System Owned Portion",J727="No Customer Owned Portion"),"","Non-Lead"))))))</f>
        <v>Non-Lead</v>
      </c>
      <c r="N727" t="s">
        <v>976</v>
      </c>
    </row>
    <row r="728" spans="1:14" x14ac:dyDescent="0.25">
      <c r="A728">
        <v>4130</v>
      </c>
      <c r="B728" t="s">
        <v>571</v>
      </c>
      <c r="C728">
        <v>35.527174000000002</v>
      </c>
      <c r="D728">
        <v>-95.114568000000006</v>
      </c>
      <c r="E728" t="s">
        <v>93</v>
      </c>
      <c r="F728" t="s">
        <v>100</v>
      </c>
      <c r="G728" t="s">
        <v>111</v>
      </c>
      <c r="H728"/>
      <c r="I728" t="s">
        <v>93</v>
      </c>
      <c r="J728" t="s">
        <v>100</v>
      </c>
      <c r="K728" t="s">
        <v>111</v>
      </c>
      <c r="L728"/>
      <c r="M728" s="57" t="str">
        <f>IF(OR(F728="Lead",J728="Lead"),"Lead",(IF(OR(OR(F728="",J728=""),AND(AND(NOT(F728="Lead"),J728="Galvanized Iron/Steel"),I728="")),"",IF(AND(OR(I728="Yes",I728="Don't Know"),J728="Galvanized Iron/Steel"),"Galvanized Requiring Replacement",IF(OR(F728="Unknown",J728="Unknown"),"Lead Status Unknown",IF(AND(F728="No System Owned Portion",J728="No Customer Owned Portion"),"","Non-Lead"))))))</f>
        <v>Non-Lead</v>
      </c>
      <c r="N728" t="s">
        <v>976</v>
      </c>
    </row>
    <row r="729" spans="1:14" x14ac:dyDescent="0.25">
      <c r="A729">
        <v>4140</v>
      </c>
      <c r="B729" t="s">
        <v>563</v>
      </c>
      <c r="C729">
        <v>35.531148999999999</v>
      </c>
      <c r="D729">
        <v>-95.118870000000001</v>
      </c>
      <c r="E729" t="s">
        <v>93</v>
      </c>
      <c r="F729" t="s">
        <v>100</v>
      </c>
      <c r="G729" t="s">
        <v>111</v>
      </c>
      <c r="H729"/>
      <c r="I729" t="s">
        <v>93</v>
      </c>
      <c r="J729" t="s">
        <v>100</v>
      </c>
      <c r="K729" t="s">
        <v>111</v>
      </c>
      <c r="L729"/>
      <c r="M729" s="56" t="str">
        <f>IF(OR(F729="Lead",J729="Lead"),"Lead",(IF(OR(OR(F729="",J729=""),AND(AND(NOT(F729="Lead"),J729="Galvanized Iron/Steel"),I729="")),"",IF(AND(OR(I729="Yes",I729="Don't Know"),J729="Galvanized Iron/Steel"),"Galvanized Requiring Replacement",IF(OR(F729="Unknown",J729="Unknown"),"Lead Status Unknown",IF(AND(F729="No System Owned Portion",J729="No Customer Owned Portion"),"","Non-Lead"))))))</f>
        <v>Non-Lead</v>
      </c>
      <c r="N729" t="s">
        <v>976</v>
      </c>
    </row>
    <row r="730" spans="1:14" x14ac:dyDescent="0.25">
      <c r="A730">
        <v>4145</v>
      </c>
      <c r="B730" t="s">
        <v>214</v>
      </c>
      <c r="C730">
        <v>35.527461000000002</v>
      </c>
      <c r="D730">
        <v>-95.121397999999999</v>
      </c>
      <c r="E730" t="s">
        <v>93</v>
      </c>
      <c r="F730" t="s">
        <v>100</v>
      </c>
      <c r="G730" t="s">
        <v>96</v>
      </c>
      <c r="H730"/>
      <c r="I730" t="s">
        <v>93</v>
      </c>
      <c r="J730" t="s">
        <v>100</v>
      </c>
      <c r="K730" t="s">
        <v>96</v>
      </c>
      <c r="L730"/>
      <c r="M730" s="57" t="str">
        <f>IF(OR(F730="Lead",J730="Lead"),"Lead",(IF(OR(OR(F730="",J730=""),AND(AND(NOT(F730="Lead"),J730="Galvanized Iron/Steel"),I730="")),"",IF(AND(OR(I730="Yes",I730="Don't Know"),J730="Galvanized Iron/Steel"),"Galvanized Requiring Replacement",IF(OR(F730="Unknown",J730="Unknown"),"Lead Status Unknown",IF(AND(F730="No System Owned Portion",J730="No Customer Owned Portion"),"","Non-Lead"))))))</f>
        <v>Non-Lead</v>
      </c>
      <c r="N730" t="s">
        <v>1016</v>
      </c>
    </row>
    <row r="731" spans="1:14" x14ac:dyDescent="0.25">
      <c r="A731">
        <v>4150</v>
      </c>
      <c r="B731" t="s">
        <v>473</v>
      </c>
      <c r="C731">
        <v>35.530945000000003</v>
      </c>
      <c r="D731">
        <v>-95.118151999999995</v>
      </c>
      <c r="E731" t="s">
        <v>93</v>
      </c>
      <c r="F731" t="s">
        <v>100</v>
      </c>
      <c r="G731" t="s">
        <v>111</v>
      </c>
      <c r="H731"/>
      <c r="I731" t="s">
        <v>93</v>
      </c>
      <c r="J731" t="s">
        <v>100</v>
      </c>
      <c r="K731" t="s">
        <v>111</v>
      </c>
      <c r="L731"/>
      <c r="M731" s="56" t="str">
        <f>IF(OR(F731="Lead",J731="Lead"),"Lead",(IF(OR(OR(F731="",J731=""),AND(AND(NOT(F731="Lead"),J731="Galvanized Iron/Steel"),I731="")),"",IF(AND(OR(I731="Yes",I731="Don't Know"),J731="Galvanized Iron/Steel"),"Galvanized Requiring Replacement",IF(OR(F731="Unknown",J731="Unknown"),"Lead Status Unknown",IF(AND(F731="No System Owned Portion",J731="No Customer Owned Portion"),"","Non-Lead"))))))</f>
        <v>Non-Lead</v>
      </c>
      <c r="N731" t="s">
        <v>976</v>
      </c>
    </row>
    <row r="732" spans="1:14" x14ac:dyDescent="0.25">
      <c r="A732">
        <v>4160</v>
      </c>
      <c r="B732" t="s">
        <v>341</v>
      </c>
      <c r="C732">
        <v>35.529418999999997</v>
      </c>
      <c r="D732">
        <v>-95.117350000000002</v>
      </c>
      <c r="E732" t="s">
        <v>93</v>
      </c>
      <c r="F732" t="s">
        <v>100</v>
      </c>
      <c r="G732" t="s">
        <v>111</v>
      </c>
      <c r="H732"/>
      <c r="I732" t="s">
        <v>93</v>
      </c>
      <c r="J732" t="s">
        <v>100</v>
      </c>
      <c r="K732" t="s">
        <v>111</v>
      </c>
      <c r="L732"/>
      <c r="M732" s="56" t="str">
        <f>IF(OR(F732="Lead",J732="Lead"),"Lead",(IF(OR(OR(F732="",J732=""),AND(AND(NOT(F732="Lead"),J732="Galvanized Iron/Steel"),I732="")),"",IF(AND(OR(I732="Yes",I732="Don't Know"),J732="Galvanized Iron/Steel"),"Galvanized Requiring Replacement",IF(OR(F732="Unknown",J732="Unknown"),"Lead Status Unknown",IF(AND(F732="No System Owned Portion",J732="No Customer Owned Portion"),"","Non-Lead"))))))</f>
        <v>Non-Lead</v>
      </c>
      <c r="N732" t="s">
        <v>976</v>
      </c>
    </row>
    <row r="733" spans="1:14" x14ac:dyDescent="0.25">
      <c r="A733">
        <v>4172</v>
      </c>
      <c r="B733" t="s">
        <v>321</v>
      </c>
      <c r="C733">
        <v>35.528908000000001</v>
      </c>
      <c r="D733">
        <v>-95.115149000000002</v>
      </c>
      <c r="E733" t="s">
        <v>88</v>
      </c>
      <c r="F733" t="s">
        <v>100</v>
      </c>
      <c r="G733" t="s">
        <v>96</v>
      </c>
      <c r="H733" s="72">
        <v>38642</v>
      </c>
      <c r="I733" t="s">
        <v>93</v>
      </c>
      <c r="J733" t="s">
        <v>100</v>
      </c>
      <c r="K733" t="s">
        <v>96</v>
      </c>
      <c r="L733"/>
      <c r="M733" s="56" t="str">
        <f>IF(OR(F733="Lead",J733="Lead"),"Lead",(IF(OR(OR(F733="",J733=""),AND(AND(NOT(F733="Lead"),J733="Galvanized Iron/Steel"),I733="")),"",IF(AND(OR(I733="Yes",I733="Don't Know"),J733="Galvanized Iron/Steel"),"Galvanized Requiring Replacement",IF(OR(F733="Unknown",J733="Unknown"),"Lead Status Unknown",IF(AND(F733="No System Owned Portion",J733="No Customer Owned Portion"),"","Non-Lead"))))))</f>
        <v>Non-Lead</v>
      </c>
      <c r="N733" t="s">
        <v>1063</v>
      </c>
    </row>
    <row r="734" spans="1:14" x14ac:dyDescent="0.25">
      <c r="A734">
        <v>4175</v>
      </c>
      <c r="B734" t="s">
        <v>291</v>
      </c>
      <c r="C734">
        <v>35.529094999999998</v>
      </c>
      <c r="D734">
        <v>-95.116859000000005</v>
      </c>
      <c r="E734" t="s">
        <v>93</v>
      </c>
      <c r="F734" t="s">
        <v>100</v>
      </c>
      <c r="G734" t="s">
        <v>111</v>
      </c>
      <c r="H734"/>
      <c r="I734" t="s">
        <v>93</v>
      </c>
      <c r="J734" t="s">
        <v>100</v>
      </c>
      <c r="K734" t="s">
        <v>111</v>
      </c>
      <c r="L734"/>
      <c r="M734" s="56" t="str">
        <f>IF(OR(F734="Lead",J734="Lead"),"Lead",(IF(OR(OR(F734="",J734=""),AND(AND(NOT(F734="Lead"),J734="Galvanized Iron/Steel"),I734="")),"",IF(AND(OR(I734="Yes",I734="Don't Know"),J734="Galvanized Iron/Steel"),"Galvanized Requiring Replacement",IF(OR(F734="Unknown",J734="Unknown"),"Lead Status Unknown",IF(AND(F734="No System Owned Portion",J734="No Customer Owned Portion"),"","Non-Lead"))))))</f>
        <v>Non-Lead</v>
      </c>
      <c r="N734" t="s">
        <v>976</v>
      </c>
    </row>
    <row r="735" spans="1:14" x14ac:dyDescent="0.25">
      <c r="A735">
        <v>4180</v>
      </c>
      <c r="B735" t="s">
        <v>277</v>
      </c>
      <c r="C735">
        <v>35.529770999999997</v>
      </c>
      <c r="D735">
        <v>-95.116847000000007</v>
      </c>
      <c r="E735" t="s">
        <v>93</v>
      </c>
      <c r="F735" t="s">
        <v>100</v>
      </c>
      <c r="G735" t="s">
        <v>111</v>
      </c>
      <c r="H735"/>
      <c r="I735" t="s">
        <v>93</v>
      </c>
      <c r="J735" t="s">
        <v>100</v>
      </c>
      <c r="K735" t="s">
        <v>111</v>
      </c>
      <c r="L735"/>
      <c r="M735" s="56" t="str">
        <f>IF(OR(F735="Lead",J735="Lead"),"Lead",(IF(OR(OR(F735="",J735=""),AND(AND(NOT(F735="Lead"),J735="Galvanized Iron/Steel"),I735="")),"",IF(AND(OR(I735="Yes",I735="Don't Know"),J735="Galvanized Iron/Steel"),"Galvanized Requiring Replacement",IF(OR(F735="Unknown",J735="Unknown"),"Lead Status Unknown",IF(AND(F735="No System Owned Portion",J735="No Customer Owned Portion"),"","Non-Lead"))))))</f>
        <v>Non-Lead</v>
      </c>
      <c r="N735" t="s">
        <v>976</v>
      </c>
    </row>
    <row r="736" spans="1:14" x14ac:dyDescent="0.25">
      <c r="A736">
        <v>4190</v>
      </c>
      <c r="B736" t="s">
        <v>213</v>
      </c>
      <c r="C736">
        <v>35.532364000000001</v>
      </c>
      <c r="D736">
        <v>-95.114294999999998</v>
      </c>
      <c r="E736" t="s">
        <v>93</v>
      </c>
      <c r="F736" t="s">
        <v>100</v>
      </c>
      <c r="G736" t="s">
        <v>111</v>
      </c>
      <c r="H736"/>
      <c r="I736" t="s">
        <v>93</v>
      </c>
      <c r="J736" t="s">
        <v>100</v>
      </c>
      <c r="K736" t="s">
        <v>111</v>
      </c>
      <c r="L736"/>
      <c r="M736" s="56" t="str">
        <f>IF(OR(F736="Lead",J736="Lead"),"Lead",(IF(OR(OR(F736="",J736=""),AND(AND(NOT(F736="Lead"),J736="Galvanized Iron/Steel"),I736="")),"",IF(AND(OR(I736="Yes",I736="Don't Know"),J736="Galvanized Iron/Steel"),"Galvanized Requiring Replacement",IF(OR(F736="Unknown",J736="Unknown"),"Lead Status Unknown",IF(AND(F736="No System Owned Portion",J736="No Customer Owned Portion"),"","Non-Lead"))))))</f>
        <v>Non-Lead</v>
      </c>
      <c r="N736" t="s">
        <v>976</v>
      </c>
    </row>
    <row r="737" spans="1:14" x14ac:dyDescent="0.25">
      <c r="A737">
        <v>4200</v>
      </c>
      <c r="B737" t="s">
        <v>147</v>
      </c>
      <c r="C737">
        <v>35.532057999999999</v>
      </c>
      <c r="D737">
        <v>-95.114627999999996</v>
      </c>
      <c r="E737" t="s">
        <v>93</v>
      </c>
      <c r="F737" t="s">
        <v>100</v>
      </c>
      <c r="G737" t="s">
        <v>111</v>
      </c>
      <c r="H737"/>
      <c r="I737" t="s">
        <v>93</v>
      </c>
      <c r="J737" t="s">
        <v>100</v>
      </c>
      <c r="K737" t="s">
        <v>111</v>
      </c>
      <c r="L737"/>
      <c r="M737" s="56" t="str">
        <f>IF(OR(F737="Lead",J737="Lead"),"Lead",(IF(OR(OR(F737="",J737=""),AND(AND(NOT(F737="Lead"),J737="Galvanized Iron/Steel"),I737="")),"",IF(AND(OR(I737="Yes",I737="Don't Know"),J737="Galvanized Iron/Steel"),"Galvanized Requiring Replacement",IF(OR(F737="Unknown",J737="Unknown"),"Lead Status Unknown",IF(AND(F737="No System Owned Portion",J737="No Customer Owned Portion"),"","Non-Lead"))))))</f>
        <v>Non-Lead</v>
      </c>
      <c r="N737" t="s">
        <v>976</v>
      </c>
    </row>
    <row r="738" spans="1:14" x14ac:dyDescent="0.25">
      <c r="A738">
        <v>4210</v>
      </c>
      <c r="B738" t="s">
        <v>240</v>
      </c>
      <c r="C738">
        <v>35.532617999999999</v>
      </c>
      <c r="D738">
        <v>-95.114075999999997</v>
      </c>
      <c r="E738" t="s">
        <v>93</v>
      </c>
      <c r="F738" t="s">
        <v>97</v>
      </c>
      <c r="G738" t="s">
        <v>111</v>
      </c>
      <c r="H738"/>
      <c r="I738" t="s">
        <v>93</v>
      </c>
      <c r="J738" t="s">
        <v>97</v>
      </c>
      <c r="K738" t="s">
        <v>111</v>
      </c>
      <c r="L738"/>
      <c r="M738" s="56" t="str">
        <f>IF(OR(F738="Lead",J738="Lead"),"Lead",(IF(OR(OR(F738="",J738=""),AND(AND(NOT(F738="Lead"),J738="Galvanized Iron/Steel"),I738="")),"",IF(AND(OR(I738="Yes",I738="Don't Know"),J738="Galvanized Iron/Steel"),"Galvanized Requiring Replacement",IF(OR(F738="Unknown",J738="Unknown"),"Lead Status Unknown",IF(AND(F738="No System Owned Portion",J738="No Customer Owned Portion"),"","Non-Lead"))))))</f>
        <v>Non-Lead</v>
      </c>
      <c r="N738" t="s">
        <v>978</v>
      </c>
    </row>
    <row r="739" spans="1:14" x14ac:dyDescent="0.25">
      <c r="A739">
        <v>4220</v>
      </c>
      <c r="B739" t="s">
        <v>328</v>
      </c>
      <c r="C739">
        <v>35.531433999999997</v>
      </c>
      <c r="D739">
        <v>-95.115187000000006</v>
      </c>
      <c r="E739" t="s">
        <v>88</v>
      </c>
      <c r="F739" t="s">
        <v>100</v>
      </c>
      <c r="G739" t="s">
        <v>96</v>
      </c>
      <c r="H739"/>
      <c r="I739" t="s">
        <v>93</v>
      </c>
      <c r="J739" t="s">
        <v>100</v>
      </c>
      <c r="K739" t="s">
        <v>96</v>
      </c>
      <c r="L739"/>
      <c r="M739" s="57" t="str">
        <f>IF(OR(F739="Lead",J739="Lead"),"Lead",(IF(OR(OR(F739="",J739=""),AND(AND(NOT(F739="Lead"),J739="Galvanized Iron/Steel"),I739="")),"",IF(AND(OR(I739="Yes",I739="Don't Know"),J739="Galvanized Iron/Steel"),"Galvanized Requiring Replacement",IF(OR(F739="Unknown",J739="Unknown"),"Lead Status Unknown",IF(AND(F739="No System Owned Portion",J739="No Customer Owned Portion"),"","Non-Lead"))))))</f>
        <v>Non-Lead</v>
      </c>
      <c r="N739" t="s">
        <v>1066</v>
      </c>
    </row>
    <row r="740" spans="1:14" x14ac:dyDescent="0.25">
      <c r="A740">
        <v>4230</v>
      </c>
      <c r="B740" t="s">
        <v>268</v>
      </c>
      <c r="C740">
        <v>35.529114999999997</v>
      </c>
      <c r="D740">
        <v>-95.116882000000004</v>
      </c>
      <c r="E740" t="s">
        <v>93</v>
      </c>
      <c r="F740" t="s">
        <v>97</v>
      </c>
      <c r="G740" t="s">
        <v>111</v>
      </c>
      <c r="H740"/>
      <c r="I740" t="s">
        <v>93</v>
      </c>
      <c r="J740" t="s">
        <v>97</v>
      </c>
      <c r="K740" t="s">
        <v>111</v>
      </c>
      <c r="L740"/>
      <c r="M740" s="57" t="str">
        <f>IF(OR(F740="Lead",J740="Lead"),"Lead",(IF(OR(OR(F740="",J740=""),AND(AND(NOT(F740="Lead"),J740="Galvanized Iron/Steel"),I740="")),"",IF(AND(OR(I740="Yes",I740="Don't Know"),J740="Galvanized Iron/Steel"),"Galvanized Requiring Replacement",IF(OR(F740="Unknown",J740="Unknown"),"Lead Status Unknown",IF(AND(F740="No System Owned Portion",J740="No Customer Owned Portion"),"","Non-Lead"))))))</f>
        <v>Non-Lead</v>
      </c>
      <c r="N740" t="s">
        <v>978</v>
      </c>
    </row>
    <row r="741" spans="1:14" x14ac:dyDescent="0.25">
      <c r="A741">
        <v>4240</v>
      </c>
      <c r="B741" t="s">
        <v>155</v>
      </c>
      <c r="C741">
        <v>35.528033999999998</v>
      </c>
      <c r="D741">
        <v>-95.117436999999995</v>
      </c>
      <c r="E741" t="s">
        <v>93</v>
      </c>
      <c r="F741" t="s">
        <v>97</v>
      </c>
      <c r="G741" t="s">
        <v>111</v>
      </c>
      <c r="H741"/>
      <c r="I741" t="s">
        <v>93</v>
      </c>
      <c r="J741" t="s">
        <v>97</v>
      </c>
      <c r="K741" t="s">
        <v>111</v>
      </c>
      <c r="L741"/>
      <c r="M741" s="56" t="str">
        <f>IF(OR(F741="Lead",J741="Lead"),"Lead",(IF(OR(OR(F741="",J741=""),AND(AND(NOT(F741="Lead"),J741="Galvanized Iron/Steel"),I741="")),"",IF(AND(OR(I741="Yes",I741="Don't Know"),J741="Galvanized Iron/Steel"),"Galvanized Requiring Replacement",IF(OR(F741="Unknown",J741="Unknown"),"Lead Status Unknown",IF(AND(F741="No System Owned Portion",J741="No Customer Owned Portion"),"","Non-Lead"))))))</f>
        <v>Non-Lead</v>
      </c>
      <c r="N741" t="s">
        <v>978</v>
      </c>
    </row>
    <row r="742" spans="1:14" x14ac:dyDescent="0.25">
      <c r="A742">
        <v>4250</v>
      </c>
      <c r="B742" t="s">
        <v>471</v>
      </c>
      <c r="C742">
        <v>35.527814999999997</v>
      </c>
      <c r="D742">
        <v>-95.117226000000002</v>
      </c>
      <c r="E742" t="s">
        <v>93</v>
      </c>
      <c r="F742" t="s">
        <v>100</v>
      </c>
      <c r="G742" t="s">
        <v>111</v>
      </c>
      <c r="H742"/>
      <c r="I742" t="s">
        <v>93</v>
      </c>
      <c r="J742" t="s">
        <v>100</v>
      </c>
      <c r="K742" t="s">
        <v>111</v>
      </c>
      <c r="L742"/>
      <c r="M742" s="56" t="str">
        <f>IF(OR(F742="Lead",J742="Lead"),"Lead",(IF(OR(OR(F742="",J742=""),AND(AND(NOT(F742="Lead"),J742="Galvanized Iron/Steel"),I742="")),"",IF(AND(OR(I742="Yes",I742="Don't Know"),J742="Galvanized Iron/Steel"),"Galvanized Requiring Replacement",IF(OR(F742="Unknown",J742="Unknown"),"Lead Status Unknown",IF(AND(F742="No System Owned Portion",J742="No Customer Owned Portion"),"","Non-Lead"))))))</f>
        <v>Non-Lead</v>
      </c>
      <c r="N742" t="s">
        <v>976</v>
      </c>
    </row>
    <row r="743" spans="1:14" x14ac:dyDescent="0.25">
      <c r="A743">
        <v>4255</v>
      </c>
      <c r="B743" t="s">
        <v>1308</v>
      </c>
      <c r="C743">
        <v>35.528053</v>
      </c>
      <c r="D743">
        <v>-95.115905999999995</v>
      </c>
      <c r="E743" t="s">
        <v>88</v>
      </c>
      <c r="F743" t="s">
        <v>100</v>
      </c>
      <c r="G743" t="s">
        <v>96</v>
      </c>
      <c r="H743" s="72">
        <v>45840</v>
      </c>
      <c r="I743" t="s">
        <v>88</v>
      </c>
      <c r="J743" t="s">
        <v>100</v>
      </c>
      <c r="K743" t="s">
        <v>96</v>
      </c>
      <c r="L743" s="72">
        <v>45840</v>
      </c>
      <c r="M743" s="57" t="str">
        <f>IF(OR(F743="Lead",J743="Lead"),"Lead",(IF(OR(OR(F743="",J743=""),AND(AND(NOT(F743="Lead"),J743="Galvanized Iron/Steel"),I743="")),"",IF(AND(OR(I743="Yes",I743="Don't Know"),J743="Galvanized Iron/Steel"),"Galvanized Requiring Replacement",IF(OR(F743="Unknown",J743="Unknown"),"Lead Status Unknown",IF(AND(F743="No System Owned Portion",J743="No Customer Owned Portion"),"","Non-Lead"))))))</f>
        <v>Non-Lead</v>
      </c>
      <c r="N743" t="s">
        <v>1300</v>
      </c>
    </row>
    <row r="744" spans="1:14" x14ac:dyDescent="0.25">
      <c r="A744">
        <v>4260</v>
      </c>
      <c r="B744" t="s">
        <v>561</v>
      </c>
      <c r="C744">
        <v>35.530138000000001</v>
      </c>
      <c r="D744">
        <v>-95.120767999999998</v>
      </c>
      <c r="E744" t="s">
        <v>93</v>
      </c>
      <c r="F744" t="s">
        <v>100</v>
      </c>
      <c r="G744" t="s">
        <v>111</v>
      </c>
      <c r="H744"/>
      <c r="I744" t="s">
        <v>93</v>
      </c>
      <c r="J744" t="s">
        <v>100</v>
      </c>
      <c r="K744" t="s">
        <v>111</v>
      </c>
      <c r="L744"/>
      <c r="M744" s="56" t="str">
        <f>IF(OR(F744="Lead",J744="Lead"),"Lead",(IF(OR(OR(F744="",J744=""),AND(AND(NOT(F744="Lead"),J744="Galvanized Iron/Steel"),I744="")),"",IF(AND(OR(I744="Yes",I744="Don't Know"),J744="Galvanized Iron/Steel"),"Galvanized Requiring Replacement",IF(OR(F744="Unknown",J744="Unknown"),"Lead Status Unknown",IF(AND(F744="No System Owned Portion",J744="No Customer Owned Portion"),"","Non-Lead"))))))</f>
        <v>Non-Lead</v>
      </c>
      <c r="N744" t="s">
        <v>976</v>
      </c>
    </row>
    <row r="745" spans="1:14" x14ac:dyDescent="0.25">
      <c r="A745">
        <v>4270</v>
      </c>
      <c r="B745" t="s">
        <v>606</v>
      </c>
      <c r="C745">
        <v>35.530084000000002</v>
      </c>
      <c r="D745">
        <v>-95.120700999999997</v>
      </c>
      <c r="E745" t="s">
        <v>93</v>
      </c>
      <c r="F745" t="s">
        <v>100</v>
      </c>
      <c r="G745" t="s">
        <v>111</v>
      </c>
      <c r="H745"/>
      <c r="I745" t="s">
        <v>93</v>
      </c>
      <c r="J745" t="s">
        <v>100</v>
      </c>
      <c r="K745" t="s">
        <v>111</v>
      </c>
      <c r="L745"/>
      <c r="M745" s="57" t="str">
        <f>IF(OR(F745="Lead",J745="Lead"),"Lead",(IF(OR(OR(F745="",J745=""),AND(AND(NOT(F745="Lead"),J745="Galvanized Iron/Steel"),I745="")),"",IF(AND(OR(I745="Yes",I745="Don't Know"),J745="Galvanized Iron/Steel"),"Galvanized Requiring Replacement",IF(OR(F745="Unknown",J745="Unknown"),"Lead Status Unknown",IF(AND(F745="No System Owned Portion",J745="No Customer Owned Portion"),"","Non-Lead"))))))</f>
        <v>Non-Lead</v>
      </c>
      <c r="N745" t="s">
        <v>976</v>
      </c>
    </row>
    <row r="746" spans="1:14" x14ac:dyDescent="0.25">
      <c r="A746">
        <v>4280</v>
      </c>
      <c r="B746" t="s">
        <v>317</v>
      </c>
      <c r="C746">
        <v>35.526485999999998</v>
      </c>
      <c r="D746">
        <v>-95.117215000000002</v>
      </c>
      <c r="E746" t="s">
        <v>93</v>
      </c>
      <c r="F746" t="s">
        <v>100</v>
      </c>
      <c r="G746" t="s">
        <v>111</v>
      </c>
      <c r="H746"/>
      <c r="I746" t="s">
        <v>93</v>
      </c>
      <c r="J746" t="s">
        <v>100</v>
      </c>
      <c r="K746" t="s">
        <v>111</v>
      </c>
      <c r="L746"/>
      <c r="M746" s="56" t="str">
        <f>IF(OR(F746="Lead",J746="Lead"),"Lead",(IF(OR(OR(F746="",J746=""),AND(AND(NOT(F746="Lead"),J746="Galvanized Iron/Steel"),I746="")),"",IF(AND(OR(I746="Yes",I746="Don't Know"),J746="Galvanized Iron/Steel"),"Galvanized Requiring Replacement",IF(OR(F746="Unknown",J746="Unknown"),"Lead Status Unknown",IF(AND(F746="No System Owned Portion",J746="No Customer Owned Portion"),"","Non-Lead"))))))</f>
        <v>Non-Lead</v>
      </c>
      <c r="N746" t="s">
        <v>976</v>
      </c>
    </row>
    <row r="747" spans="1:14" x14ac:dyDescent="0.25">
      <c r="A747">
        <v>4290</v>
      </c>
      <c r="B747" t="s">
        <v>695</v>
      </c>
      <c r="C747">
        <v>35.529736999999997</v>
      </c>
      <c r="D747">
        <v>-95.122281000000001</v>
      </c>
      <c r="E747" t="s">
        <v>93</v>
      </c>
      <c r="F747" t="s">
        <v>100</v>
      </c>
      <c r="G747" t="s">
        <v>111</v>
      </c>
      <c r="H747"/>
      <c r="I747" t="s">
        <v>93</v>
      </c>
      <c r="J747" t="s">
        <v>100</v>
      </c>
      <c r="K747" t="s">
        <v>111</v>
      </c>
      <c r="L747"/>
      <c r="M747" s="57" t="str">
        <f>IF(OR(F747="Lead",J747="Lead"),"Lead",(IF(OR(OR(F747="",J747=""),AND(AND(NOT(F747="Lead"),J747="Galvanized Iron/Steel"),I747="")),"",IF(AND(OR(I747="Yes",I747="Don't Know"),J747="Galvanized Iron/Steel"),"Galvanized Requiring Replacement",IF(OR(F747="Unknown",J747="Unknown"),"Lead Status Unknown",IF(AND(F747="No System Owned Portion",J747="No Customer Owned Portion"),"","Non-Lead"))))))</f>
        <v>Non-Lead</v>
      </c>
      <c r="N747" t="s">
        <v>976</v>
      </c>
    </row>
    <row r="748" spans="1:14" x14ac:dyDescent="0.25">
      <c r="A748">
        <v>4295</v>
      </c>
      <c r="B748" t="s">
        <v>709</v>
      </c>
      <c r="C748">
        <v>35.527244000000003</v>
      </c>
      <c r="D748">
        <v>-95.114104999999995</v>
      </c>
      <c r="E748" t="s">
        <v>93</v>
      </c>
      <c r="F748" t="s">
        <v>100</v>
      </c>
      <c r="G748" t="s">
        <v>111</v>
      </c>
      <c r="H748"/>
      <c r="I748" t="s">
        <v>93</v>
      </c>
      <c r="J748" t="s">
        <v>100</v>
      </c>
      <c r="K748" t="s">
        <v>111</v>
      </c>
      <c r="L748"/>
      <c r="M748" s="57" t="str">
        <f>IF(OR(F748="Lead",J748="Lead"),"Lead",(IF(OR(OR(F748="",J748=""),AND(AND(NOT(F748="Lead"),J748="Galvanized Iron/Steel"),I748="")),"",IF(AND(OR(I748="Yes",I748="Don't Know"),J748="Galvanized Iron/Steel"),"Galvanized Requiring Replacement",IF(OR(F748="Unknown",J748="Unknown"),"Lead Status Unknown",IF(AND(F748="No System Owned Portion",J748="No Customer Owned Portion"),"","Non-Lead"))))))</f>
        <v>Non-Lead</v>
      </c>
      <c r="N748" t="s">
        <v>976</v>
      </c>
    </row>
    <row r="749" spans="1:14" x14ac:dyDescent="0.25">
      <c r="A749">
        <v>4297</v>
      </c>
      <c r="B749" t="s">
        <v>559</v>
      </c>
      <c r="C749">
        <v>35.526944</v>
      </c>
      <c r="D749">
        <v>-95.118252999999996</v>
      </c>
      <c r="E749" t="s">
        <v>93</v>
      </c>
      <c r="F749" t="s">
        <v>100</v>
      </c>
      <c r="G749" t="s">
        <v>111</v>
      </c>
      <c r="H749"/>
      <c r="I749" t="s">
        <v>93</v>
      </c>
      <c r="J749" t="s">
        <v>100</v>
      </c>
      <c r="K749" t="s">
        <v>111</v>
      </c>
      <c r="L749"/>
      <c r="M749" s="56" t="str">
        <f>IF(OR(F749="Lead",J749="Lead"),"Lead",(IF(OR(OR(F749="",J749=""),AND(AND(NOT(F749="Lead"),J749="Galvanized Iron/Steel"),I749="")),"",IF(AND(OR(I749="Yes",I749="Don't Know"),J749="Galvanized Iron/Steel"),"Galvanized Requiring Replacement",IF(OR(F749="Unknown",J749="Unknown"),"Lead Status Unknown",IF(AND(F749="No System Owned Portion",J749="No Customer Owned Portion"),"","Non-Lead"))))))</f>
        <v>Non-Lead</v>
      </c>
      <c r="N749" t="s">
        <v>976</v>
      </c>
    </row>
    <row r="750" spans="1:14" x14ac:dyDescent="0.25">
      <c r="A750">
        <v>4298</v>
      </c>
      <c r="B750" t="s">
        <v>536</v>
      </c>
      <c r="C750">
        <v>35.526178999999999</v>
      </c>
      <c r="D750">
        <v>-95.117808999999994</v>
      </c>
      <c r="E750" t="s">
        <v>93</v>
      </c>
      <c r="F750" t="s">
        <v>100</v>
      </c>
      <c r="G750" t="s">
        <v>111</v>
      </c>
      <c r="H750"/>
      <c r="I750" t="s">
        <v>93</v>
      </c>
      <c r="J750" t="s">
        <v>100</v>
      </c>
      <c r="K750" t="s">
        <v>111</v>
      </c>
      <c r="L750"/>
      <c r="M750" s="57" t="str">
        <f>IF(OR(F750="Lead",J750="Lead"),"Lead",(IF(OR(OR(F750="",J750=""),AND(AND(NOT(F750="Lead"),J750="Galvanized Iron/Steel"),I750="")),"",IF(AND(OR(I750="Yes",I750="Don't Know"),J750="Galvanized Iron/Steel"),"Galvanized Requiring Replacement",IF(OR(F750="Unknown",J750="Unknown"),"Lead Status Unknown",IF(AND(F750="No System Owned Portion",J750="No Customer Owned Portion"),"","Non-Lead"))))))</f>
        <v>Non-Lead</v>
      </c>
      <c r="N750" t="s">
        <v>976</v>
      </c>
    </row>
    <row r="751" spans="1:14" x14ac:dyDescent="0.25">
      <c r="A751">
        <v>4300</v>
      </c>
      <c r="B751" t="s">
        <v>568</v>
      </c>
      <c r="C751">
        <v>35.526159999999997</v>
      </c>
      <c r="D751">
        <v>-95.117824999999996</v>
      </c>
      <c r="E751" t="s">
        <v>93</v>
      </c>
      <c r="F751" t="s">
        <v>100</v>
      </c>
      <c r="G751" t="s">
        <v>111</v>
      </c>
      <c r="H751"/>
      <c r="I751" t="s">
        <v>93</v>
      </c>
      <c r="J751" t="s">
        <v>100</v>
      </c>
      <c r="K751" t="s">
        <v>111</v>
      </c>
      <c r="L751"/>
      <c r="M751" s="56" t="str">
        <f>IF(OR(F751="Lead",J751="Lead"),"Lead",(IF(OR(OR(F751="",J751=""),AND(AND(NOT(F751="Lead"),J751="Galvanized Iron/Steel"),I751="")),"",IF(AND(OR(I751="Yes",I751="Don't Know"),J751="Galvanized Iron/Steel"),"Galvanized Requiring Replacement",IF(OR(F751="Unknown",J751="Unknown"),"Lead Status Unknown",IF(AND(F751="No System Owned Portion",J751="No Customer Owned Portion"),"","Non-Lead"))))))</f>
        <v>Non-Lead</v>
      </c>
      <c r="N751" t="s">
        <v>976</v>
      </c>
    </row>
    <row r="752" spans="1:14" x14ac:dyDescent="0.25">
      <c r="A752">
        <v>4305</v>
      </c>
      <c r="B752" t="s">
        <v>604</v>
      </c>
      <c r="C752">
        <v>35.526136000000001</v>
      </c>
      <c r="D752">
        <v>-95.117844000000005</v>
      </c>
      <c r="E752" t="s">
        <v>88</v>
      </c>
      <c r="F752" t="s">
        <v>100</v>
      </c>
      <c r="G752" t="s">
        <v>99</v>
      </c>
      <c r="H752" s="72">
        <v>36411</v>
      </c>
      <c r="I752" t="s">
        <v>93</v>
      </c>
      <c r="J752" t="s">
        <v>100</v>
      </c>
      <c r="K752" t="s">
        <v>99</v>
      </c>
      <c r="L752"/>
      <c r="M752" s="57" t="str">
        <f>IF(OR(F752="Lead",J752="Lead"),"Lead",(IF(OR(OR(F752="",J752=""),AND(AND(NOT(F752="Lead"),J752="Galvanized Iron/Steel"),I752="")),"",IF(AND(OR(I752="Yes",I752="Don't Know"),J752="Galvanized Iron/Steel"),"Galvanized Requiring Replacement",IF(OR(F752="Unknown",J752="Unknown"),"Lead Status Unknown",IF(AND(F752="No System Owned Portion",J752="No Customer Owned Portion"),"","Non-Lead"))))))</f>
        <v>Non-Lead</v>
      </c>
      <c r="N752" t="s">
        <v>1172</v>
      </c>
    </row>
    <row r="753" spans="1:14" x14ac:dyDescent="0.25">
      <c r="A753">
        <v>4310</v>
      </c>
      <c r="B753" t="s">
        <v>331</v>
      </c>
      <c r="C753">
        <v>35.525266000000002</v>
      </c>
      <c r="D753">
        <v>-95.119335000000007</v>
      </c>
      <c r="E753" t="s">
        <v>93</v>
      </c>
      <c r="F753" t="s">
        <v>100</v>
      </c>
      <c r="G753" t="s">
        <v>111</v>
      </c>
      <c r="H753"/>
      <c r="I753" t="s">
        <v>93</v>
      </c>
      <c r="J753" t="s">
        <v>100</v>
      </c>
      <c r="K753" t="s">
        <v>111</v>
      </c>
      <c r="L753"/>
      <c r="M753" s="56" t="str">
        <f>IF(OR(F753="Lead",J753="Lead"),"Lead",(IF(OR(OR(F753="",J753=""),AND(AND(NOT(F753="Lead"),J753="Galvanized Iron/Steel"),I753="")),"",IF(AND(OR(I753="Yes",I753="Don't Know"),J753="Galvanized Iron/Steel"),"Galvanized Requiring Replacement",IF(OR(F753="Unknown",J753="Unknown"),"Lead Status Unknown",IF(AND(F753="No System Owned Portion",J753="No Customer Owned Portion"),"","Non-Lead"))))))</f>
        <v>Non-Lead</v>
      </c>
      <c r="N753" t="s">
        <v>976</v>
      </c>
    </row>
    <row r="754" spans="1:14" x14ac:dyDescent="0.25">
      <c r="A754">
        <v>4320</v>
      </c>
      <c r="B754" t="s">
        <v>370</v>
      </c>
      <c r="C754">
        <v>35.525441999999998</v>
      </c>
      <c r="D754">
        <v>-95.119645000000006</v>
      </c>
      <c r="E754" t="s">
        <v>88</v>
      </c>
      <c r="F754" t="s">
        <v>100</v>
      </c>
      <c r="G754" t="s">
        <v>96</v>
      </c>
      <c r="H754"/>
      <c r="I754" t="s">
        <v>93</v>
      </c>
      <c r="J754" t="s">
        <v>100</v>
      </c>
      <c r="K754" t="s">
        <v>96</v>
      </c>
      <c r="L754"/>
      <c r="M754" s="57" t="str">
        <f>IF(OR(F754="Lead",J754="Lead"),"Lead",(IF(OR(OR(F754="",J754=""),AND(AND(NOT(F754="Lead"),J754="Galvanized Iron/Steel"),I754="")),"",IF(AND(OR(I754="Yes",I754="Don't Know"),J754="Galvanized Iron/Steel"),"Galvanized Requiring Replacement",IF(OR(F754="Unknown",J754="Unknown"),"Lead Status Unknown",IF(AND(F754="No System Owned Portion",J754="No Customer Owned Portion"),"","Non-Lead"))))))</f>
        <v>Non-Lead</v>
      </c>
      <c r="N754" t="s">
        <v>1025</v>
      </c>
    </row>
    <row r="755" spans="1:14" x14ac:dyDescent="0.25">
      <c r="A755">
        <v>4330</v>
      </c>
      <c r="B755" t="s">
        <v>312</v>
      </c>
      <c r="C755">
        <v>35.525322000000003</v>
      </c>
      <c r="D755">
        <v>-95.119335000000007</v>
      </c>
      <c r="E755" t="s">
        <v>93</v>
      </c>
      <c r="F755" t="s">
        <v>97</v>
      </c>
      <c r="G755" t="s">
        <v>111</v>
      </c>
      <c r="H755"/>
      <c r="I755" t="s">
        <v>93</v>
      </c>
      <c r="J755" t="s">
        <v>97</v>
      </c>
      <c r="K755" t="s">
        <v>111</v>
      </c>
      <c r="L755"/>
      <c r="M755" s="57" t="str">
        <f>IF(OR(F755="Lead",J755="Lead"),"Lead",(IF(OR(OR(F755="",J755=""),AND(AND(NOT(F755="Lead"),J755="Galvanized Iron/Steel"),I755="")),"",IF(AND(OR(I755="Yes",I755="Don't Know"),J755="Galvanized Iron/Steel"),"Galvanized Requiring Replacement",IF(OR(F755="Unknown",J755="Unknown"),"Lead Status Unknown",IF(AND(F755="No System Owned Portion",J755="No Customer Owned Portion"),"","Non-Lead"))))))</f>
        <v>Non-Lead</v>
      </c>
      <c r="N755" t="s">
        <v>978</v>
      </c>
    </row>
    <row r="756" spans="1:14" x14ac:dyDescent="0.25">
      <c r="A756">
        <v>4340</v>
      </c>
      <c r="B756" t="s">
        <v>369</v>
      </c>
      <c r="C756">
        <v>35.525461</v>
      </c>
      <c r="D756">
        <v>-95.119646000000003</v>
      </c>
      <c r="E756" t="s">
        <v>93</v>
      </c>
      <c r="F756" t="s">
        <v>97</v>
      </c>
      <c r="G756" t="s">
        <v>111</v>
      </c>
      <c r="H756"/>
      <c r="I756" t="s">
        <v>93</v>
      </c>
      <c r="J756" t="s">
        <v>97</v>
      </c>
      <c r="K756" t="s">
        <v>111</v>
      </c>
      <c r="L756"/>
      <c r="M756" s="56" t="str">
        <f>IF(OR(F756="Lead",J756="Lead"),"Lead",(IF(OR(OR(F756="",J756=""),AND(AND(NOT(F756="Lead"),J756="Galvanized Iron/Steel"),I756="")),"",IF(AND(OR(I756="Yes",I756="Don't Know"),J756="Galvanized Iron/Steel"),"Galvanized Requiring Replacement",IF(OR(F756="Unknown",J756="Unknown"),"Lead Status Unknown",IF(AND(F756="No System Owned Portion",J756="No Customer Owned Portion"),"","Non-Lead"))))))</f>
        <v>Non-Lead</v>
      </c>
      <c r="N756" t="s">
        <v>978</v>
      </c>
    </row>
    <row r="757" spans="1:14" x14ac:dyDescent="0.25">
      <c r="A757">
        <v>4350</v>
      </c>
      <c r="B757" t="s">
        <v>290</v>
      </c>
      <c r="C757">
        <v>35.525388</v>
      </c>
      <c r="D757">
        <v>-95.119339999999994</v>
      </c>
      <c r="E757" t="s">
        <v>88</v>
      </c>
      <c r="F757" t="s">
        <v>100</v>
      </c>
      <c r="G757" t="s">
        <v>96</v>
      </c>
      <c r="H757"/>
      <c r="I757" t="s">
        <v>93</v>
      </c>
      <c r="J757" t="s">
        <v>100</v>
      </c>
      <c r="K757" t="s">
        <v>96</v>
      </c>
      <c r="L757"/>
      <c r="M757" s="57" t="str">
        <f>IF(OR(F757="Lead",J757="Lead"),"Lead",(IF(OR(OR(F757="",J757=""),AND(AND(NOT(F757="Lead"),J757="Galvanized Iron/Steel"),I757="")),"",IF(AND(OR(I757="Yes",I757="Don't Know"),J757="Galvanized Iron/Steel"),"Galvanized Requiring Replacement",IF(OR(F757="Unknown",J757="Unknown"),"Lead Status Unknown",IF(AND(F757="No System Owned Portion",J757="No Customer Owned Portion"),"","Non-Lead"))))))</f>
        <v>Non-Lead</v>
      </c>
      <c r="N757" t="s">
        <v>1025</v>
      </c>
    </row>
    <row r="758" spans="1:14" x14ac:dyDescent="0.25">
      <c r="A758">
        <v>4360</v>
      </c>
      <c r="B758" t="s">
        <v>350</v>
      </c>
      <c r="C758">
        <v>35.525404000000002</v>
      </c>
      <c r="D758">
        <v>-95.119630999999998</v>
      </c>
      <c r="E758" t="s">
        <v>88</v>
      </c>
      <c r="F758" t="s">
        <v>100</v>
      </c>
      <c r="G758" t="s">
        <v>96</v>
      </c>
      <c r="H758"/>
      <c r="I758" t="s">
        <v>93</v>
      </c>
      <c r="J758" t="s">
        <v>100</v>
      </c>
      <c r="K758" t="s">
        <v>96</v>
      </c>
      <c r="L758"/>
      <c r="M758" s="57" t="str">
        <f>IF(OR(F758="Lead",J758="Lead"),"Lead",(IF(OR(OR(F758="",J758=""),AND(AND(NOT(F758="Lead"),J758="Galvanized Iron/Steel"),I758="")),"",IF(AND(OR(I758="Yes",I758="Don't Know"),J758="Galvanized Iron/Steel"),"Galvanized Requiring Replacement",IF(OR(F758="Unknown",J758="Unknown"),"Lead Status Unknown",IF(AND(F758="No System Owned Portion",J758="No Customer Owned Portion"),"","Non-Lead"))))))</f>
        <v>Non-Lead</v>
      </c>
      <c r="N758" t="s">
        <v>1025</v>
      </c>
    </row>
    <row r="759" spans="1:14" x14ac:dyDescent="0.25">
      <c r="A759">
        <v>4370</v>
      </c>
      <c r="B759" t="s">
        <v>347</v>
      </c>
      <c r="C759">
        <v>35.525418999999999</v>
      </c>
      <c r="D759">
        <v>-95.119641000000001</v>
      </c>
      <c r="E759" t="s">
        <v>93</v>
      </c>
      <c r="F759" t="s">
        <v>100</v>
      </c>
      <c r="G759" t="s">
        <v>111</v>
      </c>
      <c r="H759"/>
      <c r="I759" t="s">
        <v>93</v>
      </c>
      <c r="J759" t="s">
        <v>100</v>
      </c>
      <c r="K759" t="s">
        <v>111</v>
      </c>
      <c r="L759"/>
      <c r="M759" s="56" t="str">
        <f>IF(OR(F759="Lead",J759="Lead"),"Lead",(IF(OR(OR(F759="",J759=""),AND(AND(NOT(F759="Lead"),J759="Galvanized Iron/Steel"),I759="")),"",IF(AND(OR(I759="Yes",I759="Don't Know"),J759="Galvanized Iron/Steel"),"Galvanized Requiring Replacement",IF(OR(F759="Unknown",J759="Unknown"),"Lead Status Unknown",IF(AND(F759="No System Owned Portion",J759="No Customer Owned Portion"),"","Non-Lead"))))))</f>
        <v>Non-Lead</v>
      </c>
      <c r="N759" t="s">
        <v>976</v>
      </c>
    </row>
    <row r="760" spans="1:14" x14ac:dyDescent="0.25">
      <c r="A760">
        <v>4380</v>
      </c>
      <c r="B760" t="s">
        <v>336</v>
      </c>
      <c r="C760">
        <v>35.525433999999997</v>
      </c>
      <c r="D760">
        <v>-95.119652000000002</v>
      </c>
      <c r="E760" t="s">
        <v>93</v>
      </c>
      <c r="F760" t="s">
        <v>100</v>
      </c>
      <c r="G760" t="s">
        <v>111</v>
      </c>
      <c r="H760"/>
      <c r="I760" t="s">
        <v>93</v>
      </c>
      <c r="J760" t="s">
        <v>100</v>
      </c>
      <c r="K760" t="s">
        <v>111</v>
      </c>
      <c r="L760"/>
      <c r="M760" s="57" t="str">
        <f>IF(OR(F760="Lead",J760="Lead"),"Lead",(IF(OR(OR(F760="",J760=""),AND(AND(NOT(F760="Lead"),J760="Galvanized Iron/Steel"),I760="")),"",IF(AND(OR(I760="Yes",I760="Don't Know"),J760="Galvanized Iron/Steel"),"Galvanized Requiring Replacement",IF(OR(F760="Unknown",J760="Unknown"),"Lead Status Unknown",IF(AND(F760="No System Owned Portion",J760="No Customer Owned Portion"),"","Non-Lead"))))))</f>
        <v>Non-Lead</v>
      </c>
      <c r="N760" t="s">
        <v>976</v>
      </c>
    </row>
    <row r="761" spans="1:14" x14ac:dyDescent="0.25">
      <c r="A761">
        <v>4390</v>
      </c>
      <c r="B761" t="s">
        <v>326</v>
      </c>
      <c r="C761">
        <v>35.525449000000002</v>
      </c>
      <c r="D761">
        <v>-95.119663000000003</v>
      </c>
      <c r="E761" t="s">
        <v>88</v>
      </c>
      <c r="F761" t="s">
        <v>100</v>
      </c>
      <c r="G761" t="s">
        <v>96</v>
      </c>
      <c r="H761"/>
      <c r="I761" t="s">
        <v>93</v>
      </c>
      <c r="J761" t="s">
        <v>100</v>
      </c>
      <c r="K761" t="s">
        <v>96</v>
      </c>
      <c r="L761"/>
      <c r="M761" s="57" t="str">
        <f>IF(OR(F761="Lead",J761="Lead"),"Lead",(IF(OR(OR(F761="",J761=""),AND(AND(NOT(F761="Lead"),J761="Galvanized Iron/Steel"),I761="")),"",IF(AND(OR(I761="Yes",I761="Don't Know"),J761="Galvanized Iron/Steel"),"Galvanized Requiring Replacement",IF(OR(F761="Unknown",J761="Unknown"),"Lead Status Unknown",IF(AND(F761="No System Owned Portion",J761="No Customer Owned Portion"),"","Non-Lead"))))))</f>
        <v>Non-Lead</v>
      </c>
      <c r="N761" t="s">
        <v>1025</v>
      </c>
    </row>
    <row r="762" spans="1:14" x14ac:dyDescent="0.25">
      <c r="A762">
        <v>4400</v>
      </c>
      <c r="B762" t="s">
        <v>267</v>
      </c>
      <c r="C762">
        <v>35.525444999999998</v>
      </c>
      <c r="D762">
        <v>-95.119343999999998</v>
      </c>
      <c r="E762" t="s">
        <v>93</v>
      </c>
      <c r="F762" t="s">
        <v>97</v>
      </c>
      <c r="G762" t="s">
        <v>111</v>
      </c>
      <c r="H762"/>
      <c r="I762" t="s">
        <v>93</v>
      </c>
      <c r="J762" t="s">
        <v>97</v>
      </c>
      <c r="K762" t="s">
        <v>111</v>
      </c>
      <c r="L762"/>
      <c r="M762" s="56" t="str">
        <f>IF(OR(F762="Lead",J762="Lead"),"Lead",(IF(OR(OR(F762="",J762=""),AND(AND(NOT(F762="Lead"),J762="Galvanized Iron/Steel"),I762="")),"",IF(AND(OR(I762="Yes",I762="Don't Know"),J762="Galvanized Iron/Steel"),"Galvanized Requiring Replacement",IF(OR(F762="Unknown",J762="Unknown"),"Lead Status Unknown",IF(AND(F762="No System Owned Portion",J762="No Customer Owned Portion"),"","Non-Lead"))))))</f>
        <v>Non-Lead</v>
      </c>
      <c r="N762" t="s">
        <v>978</v>
      </c>
    </row>
    <row r="763" spans="1:14" x14ac:dyDescent="0.25">
      <c r="A763">
        <v>4410</v>
      </c>
      <c r="B763" t="s">
        <v>247</v>
      </c>
      <c r="C763">
        <v>35.525500999999998</v>
      </c>
      <c r="D763">
        <v>-95.119348000000002</v>
      </c>
      <c r="E763" t="s">
        <v>88</v>
      </c>
      <c r="F763" t="s">
        <v>100</v>
      </c>
      <c r="G763" t="s">
        <v>96</v>
      </c>
      <c r="H763"/>
      <c r="I763" t="s">
        <v>93</v>
      </c>
      <c r="J763" t="s">
        <v>100</v>
      </c>
      <c r="K763" t="s">
        <v>96</v>
      </c>
      <c r="L763"/>
      <c r="M763" s="56" t="str">
        <f>IF(OR(F763="Lead",J763="Lead"),"Lead",(IF(OR(OR(F763="",J763=""),AND(AND(NOT(F763="Lead"),J763="Galvanized Iron/Steel"),I763="")),"",IF(AND(OR(I763="Yes",I763="Don't Know"),J763="Galvanized Iron/Steel"),"Galvanized Requiring Replacement",IF(OR(F763="Unknown",J763="Unknown"),"Lead Status Unknown",IF(AND(F763="No System Owned Portion",J763="No Customer Owned Portion"),"","Non-Lead"))))))</f>
        <v>Non-Lead</v>
      </c>
      <c r="N763" t="s">
        <v>1025</v>
      </c>
    </row>
    <row r="764" spans="1:14" x14ac:dyDescent="0.25">
      <c r="A764">
        <v>4420</v>
      </c>
      <c r="B764" t="s">
        <v>303</v>
      </c>
      <c r="C764">
        <v>35.525455999999998</v>
      </c>
      <c r="D764">
        <v>-95.119679000000005</v>
      </c>
      <c r="E764" t="s">
        <v>88</v>
      </c>
      <c r="F764" t="s">
        <v>100</v>
      </c>
      <c r="G764" t="s">
        <v>96</v>
      </c>
      <c r="H764"/>
      <c r="I764" t="s">
        <v>88</v>
      </c>
      <c r="J764" t="s">
        <v>100</v>
      </c>
      <c r="K764" t="s">
        <v>96</v>
      </c>
      <c r="L764"/>
      <c r="M764" s="56" t="str">
        <f>IF(OR(F764="Lead",J764="Lead"),"Lead",(IF(OR(OR(F764="",J764=""),AND(AND(NOT(F764="Lead"),J764="Galvanized Iron/Steel"),I764="")),"",IF(AND(OR(I764="Yes",I764="Don't Know"),J764="Galvanized Iron/Steel"),"Galvanized Requiring Replacement",IF(OR(F764="Unknown",J764="Unknown"),"Lead Status Unknown",IF(AND(F764="No System Owned Portion",J764="No Customer Owned Portion"),"","Non-Lead"))))))</f>
        <v>Non-Lead</v>
      </c>
      <c r="N764" t="s">
        <v>1025</v>
      </c>
    </row>
    <row r="765" spans="1:14" x14ac:dyDescent="0.25">
      <c r="A765">
        <v>4430</v>
      </c>
      <c r="B765" t="s">
        <v>281</v>
      </c>
      <c r="C765">
        <v>35.525469999999999</v>
      </c>
      <c r="D765">
        <v>-95.119691000000003</v>
      </c>
      <c r="E765" t="s">
        <v>93</v>
      </c>
      <c r="F765" t="s">
        <v>100</v>
      </c>
      <c r="G765" t="s">
        <v>111</v>
      </c>
      <c r="H765"/>
      <c r="I765" t="s">
        <v>93</v>
      </c>
      <c r="J765" t="s">
        <v>100</v>
      </c>
      <c r="K765" t="s">
        <v>111</v>
      </c>
      <c r="L765"/>
      <c r="M765" s="56" t="str">
        <f>IF(OR(F765="Lead",J765="Lead"),"Lead",(IF(OR(OR(F765="",J765=""),AND(AND(NOT(F765="Lead"),J765="Galvanized Iron/Steel"),I765="")),"",IF(AND(OR(I765="Yes",I765="Don't Know"),J765="Galvanized Iron/Steel"),"Galvanized Requiring Replacement",IF(OR(F765="Unknown",J765="Unknown"),"Lead Status Unknown",IF(AND(F765="No System Owned Portion",J765="No Customer Owned Portion"),"","Non-Lead"))))))</f>
        <v>Non-Lead</v>
      </c>
      <c r="N765" t="s">
        <v>976</v>
      </c>
    </row>
    <row r="766" spans="1:14" x14ac:dyDescent="0.25">
      <c r="A766">
        <v>4440</v>
      </c>
      <c r="B766" t="s">
        <v>254</v>
      </c>
      <c r="C766">
        <v>35.525485000000003</v>
      </c>
      <c r="D766">
        <v>-95.119703000000001</v>
      </c>
      <c r="E766" t="s">
        <v>93</v>
      </c>
      <c r="F766" t="s">
        <v>97</v>
      </c>
      <c r="G766" t="s">
        <v>111</v>
      </c>
      <c r="H766"/>
      <c r="I766" t="s">
        <v>93</v>
      </c>
      <c r="J766" t="s">
        <v>97</v>
      </c>
      <c r="K766" t="s">
        <v>111</v>
      </c>
      <c r="L766"/>
      <c r="M766" s="57" t="str">
        <f>IF(OR(F766="Lead",J766="Lead"),"Lead",(IF(OR(OR(F766="",J766=""),AND(AND(NOT(F766="Lead"),J766="Galvanized Iron/Steel"),I766="")),"",IF(AND(OR(I766="Yes",I766="Don't Know"),J766="Galvanized Iron/Steel"),"Galvanized Requiring Replacement",IF(OR(F766="Unknown",J766="Unknown"),"Lead Status Unknown",IF(AND(F766="No System Owned Portion",J766="No Customer Owned Portion"),"","Non-Lead"))))))</f>
        <v>Non-Lead</v>
      </c>
      <c r="N766" t="s">
        <v>978</v>
      </c>
    </row>
    <row r="767" spans="1:14" x14ac:dyDescent="0.25">
      <c r="A767">
        <v>4450</v>
      </c>
      <c r="B767" t="s">
        <v>238</v>
      </c>
      <c r="C767">
        <v>35.525499000000003</v>
      </c>
      <c r="D767">
        <v>-95.119714000000002</v>
      </c>
      <c r="E767" t="s">
        <v>88</v>
      </c>
      <c r="F767" t="s">
        <v>100</v>
      </c>
      <c r="G767" t="s">
        <v>96</v>
      </c>
      <c r="H767"/>
      <c r="I767" t="s">
        <v>93</v>
      </c>
      <c r="J767" t="s">
        <v>100</v>
      </c>
      <c r="K767" t="s">
        <v>96</v>
      </c>
      <c r="L767"/>
      <c r="M767" s="56" t="str">
        <f>IF(OR(F767="Lead",J767="Lead"),"Lead",(IF(OR(OR(F767="",J767=""),AND(AND(NOT(F767="Lead"),J767="Galvanized Iron/Steel"),I767="")),"",IF(AND(OR(I767="Yes",I767="Don't Know"),J767="Galvanized Iron/Steel"),"Galvanized Requiring Replacement",IF(OR(F767="Unknown",J767="Unknown"),"Lead Status Unknown",IF(AND(F767="No System Owned Portion",J767="No Customer Owned Portion"),"","Non-Lead"))))))</f>
        <v>Non-Lead</v>
      </c>
      <c r="N767" t="s">
        <v>1025</v>
      </c>
    </row>
    <row r="768" spans="1:14" x14ac:dyDescent="0.25">
      <c r="A768">
        <v>4460</v>
      </c>
      <c r="B768" t="s">
        <v>229</v>
      </c>
      <c r="C768">
        <v>35.525621999999998</v>
      </c>
      <c r="D768">
        <v>-95.119417999999996</v>
      </c>
      <c r="E768" t="s">
        <v>93</v>
      </c>
      <c r="F768" t="s">
        <v>100</v>
      </c>
      <c r="G768" t="s">
        <v>111</v>
      </c>
      <c r="H768"/>
      <c r="I768" t="s">
        <v>93</v>
      </c>
      <c r="J768" t="s">
        <v>100</v>
      </c>
      <c r="K768" t="s">
        <v>111</v>
      </c>
      <c r="L768"/>
      <c r="M768" s="57" t="str">
        <f>IF(OR(F768="Lead",J768="Lead"),"Lead",(IF(OR(OR(F768="",J768=""),AND(AND(NOT(F768="Lead"),J768="Galvanized Iron/Steel"),I768="")),"",IF(AND(OR(I768="Yes",I768="Don't Know"),J768="Galvanized Iron/Steel"),"Galvanized Requiring Replacement",IF(OR(F768="Unknown",J768="Unknown"),"Lead Status Unknown",IF(AND(F768="No System Owned Portion",J768="No Customer Owned Portion"),"","Non-Lead"))))))</f>
        <v>Non-Lead</v>
      </c>
      <c r="N768" t="s">
        <v>976</v>
      </c>
    </row>
    <row r="769" spans="1:14" x14ac:dyDescent="0.25">
      <c r="A769">
        <v>4470</v>
      </c>
      <c r="B769" t="s">
        <v>198</v>
      </c>
      <c r="C769">
        <v>35.525674000000002</v>
      </c>
      <c r="D769">
        <v>-95.119468999999995</v>
      </c>
      <c r="E769" t="s">
        <v>93</v>
      </c>
      <c r="F769" t="s">
        <v>100</v>
      </c>
      <c r="G769" t="s">
        <v>111</v>
      </c>
      <c r="H769"/>
      <c r="I769" t="s">
        <v>93</v>
      </c>
      <c r="J769" t="s">
        <v>100</v>
      </c>
      <c r="K769" t="s">
        <v>111</v>
      </c>
      <c r="L769"/>
      <c r="M769" s="57" t="str">
        <f>IF(OR(F769="Lead",J769="Lead"),"Lead",(IF(OR(OR(F769="",J769=""),AND(AND(NOT(F769="Lead"),J769="Galvanized Iron/Steel"),I769="")),"",IF(AND(OR(I769="Yes",I769="Don't Know"),J769="Galvanized Iron/Steel"),"Galvanized Requiring Replacement",IF(OR(F769="Unknown",J769="Unknown"),"Lead Status Unknown",IF(AND(F769="No System Owned Portion",J769="No Customer Owned Portion"),"","Non-Lead"))))))</f>
        <v>Non-Lead</v>
      </c>
      <c r="N769" t="s">
        <v>976</v>
      </c>
    </row>
    <row r="770" spans="1:14" x14ac:dyDescent="0.25">
      <c r="A770">
        <v>4480</v>
      </c>
      <c r="B770" t="s">
        <v>211</v>
      </c>
      <c r="C770">
        <v>35.525570999999999</v>
      </c>
      <c r="D770">
        <v>-95.119754999999998</v>
      </c>
      <c r="E770" t="s">
        <v>93</v>
      </c>
      <c r="F770" t="s">
        <v>100</v>
      </c>
      <c r="G770" t="s">
        <v>111</v>
      </c>
      <c r="H770"/>
      <c r="I770" t="s">
        <v>93</v>
      </c>
      <c r="J770" t="s">
        <v>100</v>
      </c>
      <c r="K770" t="s">
        <v>111</v>
      </c>
      <c r="L770"/>
      <c r="M770" s="56" t="str">
        <f>IF(OR(F770="Lead",J770="Lead"),"Lead",(IF(OR(OR(F770="",J770=""),AND(AND(NOT(F770="Lead"),J770="Galvanized Iron/Steel"),I770="")),"",IF(AND(OR(I770="Yes",I770="Don't Know"),J770="Galvanized Iron/Steel"),"Galvanized Requiring Replacement",IF(OR(F770="Unknown",J770="Unknown"),"Lead Status Unknown",IF(AND(F770="No System Owned Portion",J770="No Customer Owned Portion"),"","Non-Lead"))))))</f>
        <v>Non-Lead</v>
      </c>
      <c r="N770" t="s">
        <v>976</v>
      </c>
    </row>
    <row r="771" spans="1:14" x14ac:dyDescent="0.25">
      <c r="A771">
        <v>4490</v>
      </c>
      <c r="B771" t="s">
        <v>118</v>
      </c>
      <c r="C771">
        <v>35.525776999999998</v>
      </c>
      <c r="D771">
        <v>-95.119613999999999</v>
      </c>
      <c r="E771" t="s">
        <v>93</v>
      </c>
      <c r="F771" t="s">
        <v>97</v>
      </c>
      <c r="G771" t="s">
        <v>111</v>
      </c>
      <c r="H771"/>
      <c r="I771" t="s">
        <v>93</v>
      </c>
      <c r="J771" t="s">
        <v>97</v>
      </c>
      <c r="K771" t="s">
        <v>111</v>
      </c>
      <c r="L771"/>
      <c r="M771" s="57" t="str">
        <f>IF(OR(F771="Lead",J771="Lead"),"Lead",(IF(OR(OR(F771="",J771=""),AND(AND(NOT(F771="Lead"),J771="Galvanized Iron/Steel"),I771="")),"",IF(AND(OR(I771="Yes",I771="Don't Know"),J771="Galvanized Iron/Steel"),"Galvanized Requiring Replacement",IF(OR(F771="Unknown",J771="Unknown"),"Lead Status Unknown",IF(AND(F771="No System Owned Portion",J771="No Customer Owned Portion"),"","Non-Lead"))))))</f>
        <v>Non-Lead</v>
      </c>
      <c r="N771" t="s">
        <v>978</v>
      </c>
    </row>
    <row r="772" spans="1:14" x14ac:dyDescent="0.25">
      <c r="A772">
        <v>4500</v>
      </c>
      <c r="B772" t="s">
        <v>145</v>
      </c>
      <c r="C772">
        <v>35.525477000000002</v>
      </c>
      <c r="D772">
        <v>-95.119613999999999</v>
      </c>
      <c r="E772" t="s">
        <v>93</v>
      </c>
      <c r="F772" t="s">
        <v>100</v>
      </c>
      <c r="G772" t="s">
        <v>111</v>
      </c>
      <c r="H772"/>
      <c r="I772" t="s">
        <v>93</v>
      </c>
      <c r="J772" t="s">
        <v>100</v>
      </c>
      <c r="K772" t="s">
        <v>111</v>
      </c>
      <c r="L772"/>
      <c r="M772" s="56" t="str">
        <f>IF(OR(F772="Lead",J772="Lead"),"Lead",(IF(OR(OR(F772="",J772=""),AND(AND(NOT(F772="Lead"),J772="Galvanized Iron/Steel"),I772="")),"",IF(AND(OR(I772="Yes",I772="Don't Know"),J772="Galvanized Iron/Steel"),"Galvanized Requiring Replacement",IF(OR(F772="Unknown",J772="Unknown"),"Lead Status Unknown",IF(AND(F772="No System Owned Portion",J772="No Customer Owned Portion"),"","Non-Lead"))))))</f>
        <v>Non-Lead</v>
      </c>
      <c r="N772" t="s">
        <v>976</v>
      </c>
    </row>
    <row r="773" spans="1:14" x14ac:dyDescent="0.25">
      <c r="A773">
        <v>4510</v>
      </c>
      <c r="B773" t="s">
        <v>652</v>
      </c>
      <c r="C773">
        <v>35.527619000000001</v>
      </c>
      <c r="D773">
        <v>-95.117928000000006</v>
      </c>
      <c r="E773" t="s">
        <v>88</v>
      </c>
      <c r="F773" t="s">
        <v>100</v>
      </c>
      <c r="G773" t="s">
        <v>96</v>
      </c>
      <c r="H773"/>
      <c r="I773" t="s">
        <v>93</v>
      </c>
      <c r="J773" t="s">
        <v>100</v>
      </c>
      <c r="K773" t="s">
        <v>96</v>
      </c>
      <c r="L773"/>
      <c r="M773" s="56" t="str">
        <f>IF(OR(F773="Lead",J773="Lead"),"Lead",(IF(OR(OR(F773="",J773=""),AND(AND(NOT(F773="Lead"),J773="Galvanized Iron/Steel"),I773="")),"",IF(AND(OR(I773="Yes",I773="Don't Know"),J773="Galvanized Iron/Steel"),"Galvanized Requiring Replacement",IF(OR(F773="Unknown",J773="Unknown"),"Lead Status Unknown",IF(AND(F773="No System Owned Portion",J773="No Customer Owned Portion"),"","Non-Lead"))))))</f>
        <v>Non-Lead</v>
      </c>
      <c r="N773" t="s">
        <v>1188</v>
      </c>
    </row>
    <row r="774" spans="1:14" x14ac:dyDescent="0.25">
      <c r="A774">
        <v>4515</v>
      </c>
      <c r="B774" t="s">
        <v>555</v>
      </c>
      <c r="C774">
        <v>35.527242000000001</v>
      </c>
      <c r="D774">
        <v>-95.120609000000002</v>
      </c>
      <c r="E774" t="s">
        <v>88</v>
      </c>
      <c r="F774" t="s">
        <v>100</v>
      </c>
      <c r="G774" t="s">
        <v>99</v>
      </c>
      <c r="H774" s="72">
        <v>35741</v>
      </c>
      <c r="I774" t="s">
        <v>88</v>
      </c>
      <c r="J774" t="s">
        <v>100</v>
      </c>
      <c r="K774" t="s">
        <v>99</v>
      </c>
      <c r="L774"/>
      <c r="M774" s="56" t="str">
        <f>IF(OR(F774="Lead",J774="Lead"),"Lead",(IF(OR(OR(F774="",J774=""),AND(AND(NOT(F774="Lead"),J774="Galvanized Iron/Steel"),I774="")),"",IF(AND(OR(I774="Yes",I774="Don't Know"),J774="Galvanized Iron/Steel"),"Galvanized Requiring Replacement",IF(OR(F774="Unknown",J774="Unknown"),"Lead Status Unknown",IF(AND(F774="No System Owned Portion",J774="No Customer Owned Portion"),"","Non-Lead"))))))</f>
        <v>Non-Lead</v>
      </c>
      <c r="N774" t="s">
        <v>1157</v>
      </c>
    </row>
    <row r="775" spans="1:14" x14ac:dyDescent="0.25">
      <c r="A775">
        <v>4518</v>
      </c>
      <c r="B775" t="s">
        <v>600</v>
      </c>
      <c r="C775">
        <v>35.527242000000001</v>
      </c>
      <c r="D775">
        <v>-95.120609000000002</v>
      </c>
      <c r="E775" t="s">
        <v>88</v>
      </c>
      <c r="F775" t="s">
        <v>100</v>
      </c>
      <c r="G775" t="s">
        <v>99</v>
      </c>
      <c r="H775" s="72">
        <v>42047</v>
      </c>
      <c r="I775" t="s">
        <v>93</v>
      </c>
      <c r="J775" t="s">
        <v>100</v>
      </c>
      <c r="K775" t="s">
        <v>99</v>
      </c>
      <c r="L775"/>
      <c r="M775" s="57" t="str">
        <f>IF(OR(F775="Lead",J775="Lead"),"Lead",(IF(OR(OR(F775="",J775=""),AND(AND(NOT(F775="Lead"),J775="Galvanized Iron/Steel"),I775="")),"",IF(AND(OR(I775="Yes",I775="Don't Know"),J775="Galvanized Iron/Steel"),"Galvanized Requiring Replacement",IF(OR(F775="Unknown",J775="Unknown"),"Lead Status Unknown",IF(AND(F775="No System Owned Portion",J775="No Customer Owned Portion"),"","Non-Lead"))))))</f>
        <v>Non-Lead</v>
      </c>
      <c r="N775" t="s">
        <v>1171</v>
      </c>
    </row>
    <row r="776" spans="1:14" x14ac:dyDescent="0.25">
      <c r="A776">
        <v>4520</v>
      </c>
      <c r="B776" t="s">
        <v>592</v>
      </c>
      <c r="C776">
        <v>35.526910999999998</v>
      </c>
      <c r="D776">
        <v>-95.118280999999996</v>
      </c>
      <c r="E776" t="s">
        <v>93</v>
      </c>
      <c r="F776" t="s">
        <v>100</v>
      </c>
      <c r="G776" t="s">
        <v>111</v>
      </c>
      <c r="H776"/>
      <c r="I776" t="s">
        <v>93</v>
      </c>
      <c r="J776" t="s">
        <v>100</v>
      </c>
      <c r="K776" t="s">
        <v>111</v>
      </c>
      <c r="L776"/>
      <c r="M776" s="57" t="str">
        <f>IF(OR(F776="Lead",J776="Lead"),"Lead",(IF(OR(OR(F776="",J776=""),AND(AND(NOT(F776="Lead"),J776="Galvanized Iron/Steel"),I776="")),"",IF(AND(OR(I776="Yes",I776="Don't Know"),J776="Galvanized Iron/Steel"),"Galvanized Requiring Replacement",IF(OR(F776="Unknown",J776="Unknown"),"Lead Status Unknown",IF(AND(F776="No System Owned Portion",J776="No Customer Owned Portion"),"","Non-Lead"))))))</f>
        <v>Non-Lead</v>
      </c>
      <c r="N776" t="s">
        <v>976</v>
      </c>
    </row>
    <row r="777" spans="1:14" x14ac:dyDescent="0.25">
      <c r="A777">
        <v>4530</v>
      </c>
      <c r="B777" t="s">
        <v>613</v>
      </c>
      <c r="C777">
        <v>35.526130999999999</v>
      </c>
      <c r="D777">
        <v>-95.117847999999995</v>
      </c>
      <c r="E777" t="s">
        <v>93</v>
      </c>
      <c r="F777" t="s">
        <v>100</v>
      </c>
      <c r="G777" t="s">
        <v>111</v>
      </c>
      <c r="H777"/>
      <c r="I777" t="s">
        <v>93</v>
      </c>
      <c r="J777" t="s">
        <v>100</v>
      </c>
      <c r="K777" t="s">
        <v>111</v>
      </c>
      <c r="L777"/>
      <c r="M777" s="56" t="str">
        <f>IF(OR(F777="Lead",J777="Lead"),"Lead",(IF(OR(OR(F777="",J777=""),AND(AND(NOT(F777="Lead"),J777="Galvanized Iron/Steel"),I777="")),"",IF(AND(OR(I777="Yes",I777="Don't Know"),J777="Galvanized Iron/Steel"),"Galvanized Requiring Replacement",IF(OR(F777="Unknown",J777="Unknown"),"Lead Status Unknown",IF(AND(F777="No System Owned Portion",J777="No Customer Owned Portion"),"","Non-Lead"))))))</f>
        <v>Non-Lead</v>
      </c>
      <c r="N777" t="s">
        <v>976</v>
      </c>
    </row>
    <row r="778" spans="1:14" x14ac:dyDescent="0.25">
      <c r="A778">
        <v>4540</v>
      </c>
      <c r="B778" t="s">
        <v>590</v>
      </c>
      <c r="C778">
        <v>35.526457000000001</v>
      </c>
      <c r="D778">
        <v>-95.117405000000005</v>
      </c>
      <c r="E778" t="s">
        <v>93</v>
      </c>
      <c r="F778" t="s">
        <v>100</v>
      </c>
      <c r="G778" t="s">
        <v>111</v>
      </c>
      <c r="H778"/>
      <c r="I778" t="s">
        <v>93</v>
      </c>
      <c r="J778" t="s">
        <v>100</v>
      </c>
      <c r="K778" t="s">
        <v>111</v>
      </c>
      <c r="L778"/>
      <c r="M778" s="57" t="str">
        <f>IF(OR(F778="Lead",J778="Lead"),"Lead",(IF(OR(OR(F778="",J778=""),AND(AND(NOT(F778="Lead"),J778="Galvanized Iron/Steel"),I778="")),"",IF(AND(OR(I778="Yes",I778="Don't Know"),J778="Galvanized Iron/Steel"),"Galvanized Requiring Replacement",IF(OR(F778="Unknown",J778="Unknown"),"Lead Status Unknown",IF(AND(F778="No System Owned Portion",J778="No Customer Owned Portion"),"","Non-Lead"))))))</f>
        <v>Non-Lead</v>
      </c>
      <c r="N778" t="s">
        <v>976</v>
      </c>
    </row>
    <row r="779" spans="1:14" x14ac:dyDescent="0.25">
      <c r="A779">
        <v>4550</v>
      </c>
      <c r="B779" t="s">
        <v>329</v>
      </c>
      <c r="C779">
        <v>35.526693999999999</v>
      </c>
      <c r="D779">
        <v>-95.117221000000001</v>
      </c>
      <c r="E779" t="s">
        <v>93</v>
      </c>
      <c r="F779" t="s">
        <v>97</v>
      </c>
      <c r="G779" t="s">
        <v>111</v>
      </c>
      <c r="H779"/>
      <c r="I779" t="s">
        <v>93</v>
      </c>
      <c r="J779" t="s">
        <v>97</v>
      </c>
      <c r="K779" t="s">
        <v>111</v>
      </c>
      <c r="L779"/>
      <c r="M779" s="56" t="str">
        <f>IF(OR(F779="Lead",J779="Lead"),"Lead",(IF(OR(OR(F779="",J779=""),AND(AND(NOT(F779="Lead"),J779="Galvanized Iron/Steel"),I779="")),"",IF(AND(OR(I779="Yes",I779="Don't Know"),J779="Galvanized Iron/Steel"),"Galvanized Requiring Replacement",IF(OR(F779="Unknown",J779="Unknown"),"Lead Status Unknown",IF(AND(F779="No System Owned Portion",J779="No Customer Owned Portion"),"","Non-Lead"))))))</f>
        <v>Non-Lead</v>
      </c>
      <c r="N779" t="s">
        <v>978</v>
      </c>
    </row>
    <row r="780" spans="1:14" x14ac:dyDescent="0.25">
      <c r="A780">
        <v>4560</v>
      </c>
      <c r="B780" t="s">
        <v>554</v>
      </c>
      <c r="C780">
        <v>35.52834</v>
      </c>
      <c r="D780">
        <v>-95.119698</v>
      </c>
      <c r="E780" t="s">
        <v>93</v>
      </c>
      <c r="F780" t="s">
        <v>89</v>
      </c>
      <c r="G780" t="s">
        <v>111</v>
      </c>
      <c r="H780"/>
      <c r="I780" t="s">
        <v>88</v>
      </c>
      <c r="J780" t="s">
        <v>89</v>
      </c>
      <c r="K780" t="s">
        <v>111</v>
      </c>
      <c r="L780"/>
      <c r="M780" s="57" t="str">
        <f>IF(OR(F780="Lead",J780="Lead"),"Lead",(IF(OR(OR(F780="",J780=""),AND(AND(NOT(F780="Lead"),J780="Galvanized Iron/Steel"),I780="")),"",IF(AND(OR(I780="Yes",I780="Don't Know"),J780="Galvanized Iron/Steel"),"Galvanized Requiring Replacement",IF(OR(F780="Unknown",J780="Unknown"),"Lead Status Unknown",IF(AND(F780="No System Owned Portion",J780="No Customer Owned Portion"),"","Non-Lead"))))))</f>
        <v>Non-Lead</v>
      </c>
      <c r="N780" t="s">
        <v>978</v>
      </c>
    </row>
    <row r="781" spans="1:14" x14ac:dyDescent="0.25">
      <c r="A781">
        <v>4580</v>
      </c>
      <c r="B781" t="s">
        <v>462</v>
      </c>
      <c r="C781">
        <v>35.528305000000003</v>
      </c>
      <c r="D781">
        <v>-95.119648999999995</v>
      </c>
      <c r="E781" t="s">
        <v>93</v>
      </c>
      <c r="F781" t="s">
        <v>97</v>
      </c>
      <c r="G781" t="s">
        <v>111</v>
      </c>
      <c r="H781"/>
      <c r="I781" t="s">
        <v>93</v>
      </c>
      <c r="J781" t="s">
        <v>97</v>
      </c>
      <c r="K781" t="s">
        <v>111</v>
      </c>
      <c r="L781"/>
      <c r="M781" s="57" t="str">
        <f>IF(OR(F781="Lead",J781="Lead"),"Lead",(IF(OR(OR(F781="",J781=""),AND(AND(NOT(F781="Lead"),J781="Galvanized Iron/Steel"),I781="")),"",IF(AND(OR(I781="Yes",I781="Don't Know"),J781="Galvanized Iron/Steel"),"Galvanized Requiring Replacement",IF(OR(F781="Unknown",J781="Unknown"),"Lead Status Unknown",IF(AND(F781="No System Owned Portion",J781="No Customer Owned Portion"),"","Non-Lead"))))))</f>
        <v>Non-Lead</v>
      </c>
      <c r="N781" t="s">
        <v>978</v>
      </c>
    </row>
    <row r="782" spans="1:14" x14ac:dyDescent="0.25">
      <c r="A782">
        <v>4590</v>
      </c>
      <c r="B782" t="s">
        <v>315</v>
      </c>
      <c r="C782">
        <v>35.527731000000003</v>
      </c>
      <c r="D782">
        <v>-95.117311000000001</v>
      </c>
      <c r="E782" t="s">
        <v>93</v>
      </c>
      <c r="F782" t="s">
        <v>100</v>
      </c>
      <c r="G782" t="s">
        <v>111</v>
      </c>
      <c r="H782"/>
      <c r="I782" t="s">
        <v>93</v>
      </c>
      <c r="J782" t="s">
        <v>100</v>
      </c>
      <c r="K782" t="s">
        <v>111</v>
      </c>
      <c r="L782"/>
      <c r="M782" s="56" t="str">
        <f>IF(OR(F782="Lead",J782="Lead"),"Lead",(IF(OR(OR(F782="",J782=""),AND(AND(NOT(F782="Lead"),J782="Galvanized Iron/Steel"),I782="")),"",IF(AND(OR(I782="Yes",I782="Don't Know"),J782="Galvanized Iron/Steel"),"Galvanized Requiring Replacement",IF(OR(F782="Unknown",J782="Unknown"),"Lead Status Unknown",IF(AND(F782="No System Owned Portion",J782="No Customer Owned Portion"),"","Non-Lead"))))))</f>
        <v>Non-Lead</v>
      </c>
      <c r="N782" t="s">
        <v>976</v>
      </c>
    </row>
    <row r="783" spans="1:14" x14ac:dyDescent="0.25">
      <c r="A783">
        <v>4591</v>
      </c>
      <c r="B783" t="s">
        <v>323</v>
      </c>
      <c r="C783">
        <v>35.527731000000003</v>
      </c>
      <c r="D783">
        <v>-95.117311000000001</v>
      </c>
      <c r="E783" t="s">
        <v>93</v>
      </c>
      <c r="F783" t="s">
        <v>100</v>
      </c>
      <c r="G783" t="s">
        <v>111</v>
      </c>
      <c r="H783"/>
      <c r="I783" t="s">
        <v>93</v>
      </c>
      <c r="J783" t="s">
        <v>100</v>
      </c>
      <c r="K783" t="s">
        <v>111</v>
      </c>
      <c r="L783"/>
      <c r="M783" s="56" t="str">
        <f>IF(OR(F783="Lead",J783="Lead"),"Lead",(IF(OR(OR(F783="",J783=""),AND(AND(NOT(F783="Lead"),J783="Galvanized Iron/Steel"),I783="")),"",IF(AND(OR(I783="Yes",I783="Don't Know"),J783="Galvanized Iron/Steel"),"Galvanized Requiring Replacement",IF(OR(F783="Unknown",J783="Unknown"),"Lead Status Unknown",IF(AND(F783="No System Owned Portion",J783="No Customer Owned Portion"),"","Non-Lead"))))))</f>
        <v>Non-Lead</v>
      </c>
      <c r="N783" t="s">
        <v>976</v>
      </c>
    </row>
    <row r="784" spans="1:14" x14ac:dyDescent="0.25">
      <c r="A784">
        <v>4593</v>
      </c>
      <c r="B784" t="s">
        <v>509</v>
      </c>
      <c r="C784">
        <v>35.527203</v>
      </c>
      <c r="D784">
        <v>-95.118427999999994</v>
      </c>
      <c r="E784" t="s">
        <v>88</v>
      </c>
      <c r="F784" t="s">
        <v>100</v>
      </c>
      <c r="G784" t="s">
        <v>99</v>
      </c>
      <c r="H784" s="72">
        <v>42473</v>
      </c>
      <c r="I784" t="s">
        <v>88</v>
      </c>
      <c r="J784" t="s">
        <v>100</v>
      </c>
      <c r="K784" t="s">
        <v>99</v>
      </c>
      <c r="L784" s="72">
        <v>42491</v>
      </c>
      <c r="M784" s="56" t="str">
        <f>IF(OR(F784="Lead",J784="Lead"),"Lead",(IF(OR(OR(F784="",J784=""),AND(AND(NOT(F784="Lead"),J784="Galvanized Iron/Steel"),I784="")),"",IF(AND(OR(I784="Yes",I784="Don't Know"),J784="Galvanized Iron/Steel"),"Galvanized Requiring Replacement",IF(OR(F784="Unknown",J784="Unknown"),"Lead Status Unknown",IF(AND(F784="No System Owned Portion",J784="No Customer Owned Portion"),"","Non-Lead"))))))</f>
        <v>Non-Lead</v>
      </c>
      <c r="N784" t="s">
        <v>1145</v>
      </c>
    </row>
    <row r="785" spans="1:14" x14ac:dyDescent="0.25">
      <c r="A785">
        <v>4594</v>
      </c>
      <c r="B785" t="s">
        <v>511</v>
      </c>
      <c r="C785">
        <v>35.527203</v>
      </c>
      <c r="D785">
        <v>-95.118427999999994</v>
      </c>
      <c r="E785" t="s">
        <v>88</v>
      </c>
      <c r="F785" t="s">
        <v>100</v>
      </c>
      <c r="G785" t="s">
        <v>99</v>
      </c>
      <c r="H785" s="72">
        <v>42473</v>
      </c>
      <c r="I785" t="s">
        <v>88</v>
      </c>
      <c r="J785" t="s">
        <v>100</v>
      </c>
      <c r="K785" t="s">
        <v>99</v>
      </c>
      <c r="L785" s="72">
        <v>42491</v>
      </c>
      <c r="M785" s="56" t="str">
        <f>IF(OR(F785="Lead",J785="Lead"),"Lead",(IF(OR(OR(F785="",J785=""),AND(AND(NOT(F785="Lead"),J785="Galvanized Iron/Steel"),I785="")),"",IF(AND(OR(I785="Yes",I785="Don't Know"),J785="Galvanized Iron/Steel"),"Galvanized Requiring Replacement",IF(OR(F785="Unknown",J785="Unknown"),"Lead Status Unknown",IF(AND(F785="No System Owned Portion",J785="No Customer Owned Portion"),"","Non-Lead"))))))</f>
        <v>Non-Lead</v>
      </c>
      <c r="N785" t="s">
        <v>1145</v>
      </c>
    </row>
    <row r="786" spans="1:14" x14ac:dyDescent="0.25">
      <c r="A786">
        <v>4595</v>
      </c>
      <c r="B786" t="s">
        <v>510</v>
      </c>
      <c r="C786">
        <v>35.527203</v>
      </c>
      <c r="D786">
        <v>-95.118427999999994</v>
      </c>
      <c r="E786" t="s">
        <v>88</v>
      </c>
      <c r="F786" t="s">
        <v>100</v>
      </c>
      <c r="G786" t="s">
        <v>99</v>
      </c>
      <c r="H786" s="72">
        <v>42473</v>
      </c>
      <c r="I786" t="s">
        <v>88</v>
      </c>
      <c r="J786" t="s">
        <v>100</v>
      </c>
      <c r="K786" t="s">
        <v>99</v>
      </c>
      <c r="L786" s="72">
        <v>42491</v>
      </c>
      <c r="M786" s="57" t="str">
        <f>IF(OR(F786="Lead",J786="Lead"),"Lead",(IF(OR(OR(F786="",J786=""),AND(AND(NOT(F786="Lead"),J786="Galvanized Iron/Steel"),I786="")),"",IF(AND(OR(I786="Yes",I786="Don't Know"),J786="Galvanized Iron/Steel"),"Galvanized Requiring Replacement",IF(OR(F786="Unknown",J786="Unknown"),"Lead Status Unknown",IF(AND(F786="No System Owned Portion",J786="No Customer Owned Portion"),"","Non-Lead"))))))</f>
        <v>Non-Lead</v>
      </c>
      <c r="N786" t="s">
        <v>1145</v>
      </c>
    </row>
    <row r="787" spans="1:14" x14ac:dyDescent="0.25">
      <c r="A787">
        <v>4600</v>
      </c>
      <c r="B787" t="s">
        <v>673</v>
      </c>
      <c r="C787">
        <v>35.526134999999996</v>
      </c>
      <c r="D787">
        <v>-95.118994000000001</v>
      </c>
      <c r="E787" t="s">
        <v>93</v>
      </c>
      <c r="F787" t="s">
        <v>100</v>
      </c>
      <c r="G787" t="s">
        <v>111</v>
      </c>
      <c r="H787"/>
      <c r="I787" t="s">
        <v>93</v>
      </c>
      <c r="J787" t="s">
        <v>100</v>
      </c>
      <c r="K787" t="s">
        <v>111</v>
      </c>
      <c r="L787"/>
      <c r="M787" s="57" t="str">
        <f>IF(OR(F787="Lead",J787="Lead"),"Lead",(IF(OR(OR(F787="",J787=""),AND(AND(NOT(F787="Lead"),J787="Galvanized Iron/Steel"),I787="")),"",IF(AND(OR(I787="Yes",I787="Don't Know"),J787="Galvanized Iron/Steel"),"Galvanized Requiring Replacement",IF(OR(F787="Unknown",J787="Unknown"),"Lead Status Unknown",IF(AND(F787="No System Owned Portion",J787="No Customer Owned Portion"),"","Non-Lead"))))))</f>
        <v>Non-Lead</v>
      </c>
      <c r="N787" t="s">
        <v>976</v>
      </c>
    </row>
    <row r="788" spans="1:14" x14ac:dyDescent="0.25">
      <c r="A788">
        <v>4610</v>
      </c>
      <c r="B788" t="s">
        <v>715</v>
      </c>
      <c r="C788">
        <v>35.526336999999998</v>
      </c>
      <c r="D788">
        <v>-95.119144000000006</v>
      </c>
      <c r="E788" t="s">
        <v>93</v>
      </c>
      <c r="F788" t="s">
        <v>100</v>
      </c>
      <c r="G788" t="s">
        <v>111</v>
      </c>
      <c r="H788"/>
      <c r="I788" t="s">
        <v>93</v>
      </c>
      <c r="J788" t="s">
        <v>100</v>
      </c>
      <c r="K788" t="s">
        <v>111</v>
      </c>
      <c r="L788"/>
      <c r="M788" s="57" t="str">
        <f>IF(OR(F788="Lead",J788="Lead"),"Lead",(IF(OR(OR(F788="",J788=""),AND(AND(NOT(F788="Lead"),J788="Galvanized Iron/Steel"),I788="")),"",IF(AND(OR(I788="Yes",I788="Don't Know"),J788="Galvanized Iron/Steel"),"Galvanized Requiring Replacement",IF(OR(F788="Unknown",J788="Unknown"),"Lead Status Unknown",IF(AND(F788="No System Owned Portion",J788="No Customer Owned Portion"),"","Non-Lead"))))))</f>
        <v>Non-Lead</v>
      </c>
      <c r="N788" t="s">
        <v>976</v>
      </c>
    </row>
    <row r="789" spans="1:14" x14ac:dyDescent="0.25">
      <c r="A789">
        <v>4620</v>
      </c>
      <c r="B789" t="s">
        <v>703</v>
      </c>
      <c r="C789">
        <v>35.525843999999999</v>
      </c>
      <c r="D789">
        <v>-95.119454000000005</v>
      </c>
      <c r="E789" t="s">
        <v>93</v>
      </c>
      <c r="F789" t="s">
        <v>97</v>
      </c>
      <c r="G789" t="s">
        <v>111</v>
      </c>
      <c r="H789"/>
      <c r="I789" t="s">
        <v>93</v>
      </c>
      <c r="J789" t="s">
        <v>97</v>
      </c>
      <c r="K789" t="s">
        <v>111</v>
      </c>
      <c r="L789"/>
      <c r="M789" s="56" t="str">
        <f>IF(OR(F789="Lead",J789="Lead"),"Lead",(IF(OR(OR(F789="",J789=""),AND(AND(NOT(F789="Lead"),J789="Galvanized Iron/Steel"),I789="")),"",IF(AND(OR(I789="Yes",I789="Don't Know"),J789="Galvanized Iron/Steel"),"Galvanized Requiring Replacement",IF(OR(F789="Unknown",J789="Unknown"),"Lead Status Unknown",IF(AND(F789="No System Owned Portion",J789="No Customer Owned Portion"),"","Non-Lead"))))))</f>
        <v>Non-Lead</v>
      </c>
      <c r="N789" t="s">
        <v>978</v>
      </c>
    </row>
    <row r="790" spans="1:14" x14ac:dyDescent="0.25">
      <c r="A790">
        <v>4630</v>
      </c>
      <c r="B790" t="s">
        <v>689</v>
      </c>
      <c r="C790">
        <v>35.526364000000001</v>
      </c>
      <c r="D790">
        <v>-95.119123000000002</v>
      </c>
      <c r="E790" t="s">
        <v>93</v>
      </c>
      <c r="F790" t="s">
        <v>100</v>
      </c>
      <c r="G790" t="s">
        <v>111</v>
      </c>
      <c r="H790"/>
      <c r="I790" t="s">
        <v>93</v>
      </c>
      <c r="J790" t="s">
        <v>100</v>
      </c>
      <c r="K790" t="s">
        <v>111</v>
      </c>
      <c r="L790"/>
      <c r="M790" s="57" t="str">
        <f>IF(OR(F790="Lead",J790="Lead"),"Lead",(IF(OR(OR(F790="",J790=""),AND(AND(NOT(F790="Lead"),J790="Galvanized Iron/Steel"),I790="")),"",IF(AND(OR(I790="Yes",I790="Don't Know"),J790="Galvanized Iron/Steel"),"Galvanized Requiring Replacement",IF(OR(F790="Unknown",J790="Unknown"),"Lead Status Unknown",IF(AND(F790="No System Owned Portion",J790="No Customer Owned Portion"),"","Non-Lead"))))))</f>
        <v>Non-Lead</v>
      </c>
      <c r="N790" t="s">
        <v>976</v>
      </c>
    </row>
    <row r="791" spans="1:14" x14ac:dyDescent="0.25">
      <c r="A791">
        <v>4631</v>
      </c>
      <c r="B791" t="s">
        <v>289</v>
      </c>
      <c r="C791">
        <v>35.750985999999997</v>
      </c>
      <c r="D791">
        <v>-95.379856000000004</v>
      </c>
      <c r="E791" t="s">
        <v>93</v>
      </c>
      <c r="F791" t="s">
        <v>100</v>
      </c>
      <c r="G791" t="s">
        <v>111</v>
      </c>
      <c r="H791"/>
      <c r="I791" t="s">
        <v>93</v>
      </c>
      <c r="J791" t="s">
        <v>100</v>
      </c>
      <c r="K791" t="s">
        <v>111</v>
      </c>
      <c r="L791"/>
      <c r="M791" s="56" t="str">
        <f>IF(OR(F791="Lead",J791="Lead"),"Lead",(IF(OR(OR(F791="",J791=""),AND(AND(NOT(F791="Lead"),J791="Galvanized Iron/Steel"),I791="")),"",IF(AND(OR(I791="Yes",I791="Don't Know"),J791="Galvanized Iron/Steel"),"Galvanized Requiring Replacement",IF(OR(F791="Unknown",J791="Unknown"),"Lead Status Unknown",IF(AND(F791="No System Owned Portion",J791="No Customer Owned Portion"),"","Non-Lead"))))))</f>
        <v>Non-Lead</v>
      </c>
      <c r="N791" t="s">
        <v>1050</v>
      </c>
    </row>
    <row r="792" spans="1:14" x14ac:dyDescent="0.25">
      <c r="A792">
        <v>4640</v>
      </c>
      <c r="B792" t="s">
        <v>699</v>
      </c>
      <c r="C792">
        <v>35.526989999999998</v>
      </c>
      <c r="D792">
        <v>-95.120208000000005</v>
      </c>
      <c r="E792" t="s">
        <v>93</v>
      </c>
      <c r="F792" t="s">
        <v>100</v>
      </c>
      <c r="G792" t="s">
        <v>111</v>
      </c>
      <c r="H792"/>
      <c r="I792" t="s">
        <v>93</v>
      </c>
      <c r="J792" t="s">
        <v>100</v>
      </c>
      <c r="K792" t="s">
        <v>111</v>
      </c>
      <c r="L792"/>
      <c r="M792" s="57" t="str">
        <f>IF(OR(F792="Lead",J792="Lead"),"Lead",(IF(OR(OR(F792="",J792=""),AND(AND(NOT(F792="Lead"),J792="Galvanized Iron/Steel"),I792="")),"",IF(AND(OR(I792="Yes",I792="Don't Know"),J792="Galvanized Iron/Steel"),"Galvanized Requiring Replacement",IF(OR(F792="Unknown",J792="Unknown"),"Lead Status Unknown",IF(AND(F792="No System Owned Portion",J792="No Customer Owned Portion"),"","Non-Lead"))))))</f>
        <v>Non-Lead</v>
      </c>
      <c r="N792" t="s">
        <v>976</v>
      </c>
    </row>
    <row r="793" spans="1:14" x14ac:dyDescent="0.25">
      <c r="A793">
        <v>4641</v>
      </c>
      <c r="B793" t="s">
        <v>698</v>
      </c>
      <c r="C793">
        <v>35.526989999999998</v>
      </c>
      <c r="D793">
        <v>-95.120208000000005</v>
      </c>
      <c r="E793" t="s">
        <v>88</v>
      </c>
      <c r="F793" t="s">
        <v>100</v>
      </c>
      <c r="G793" t="s">
        <v>96</v>
      </c>
      <c r="H793"/>
      <c r="I793" t="s">
        <v>88</v>
      </c>
      <c r="J793" t="s">
        <v>100</v>
      </c>
      <c r="K793" t="s">
        <v>96</v>
      </c>
      <c r="L793"/>
      <c r="M793" s="56" t="str">
        <f>IF(OR(F793="Lead",J793="Lead"),"Lead",(IF(OR(OR(F793="",J793=""),AND(AND(NOT(F793="Lead"),J793="Galvanized Iron/Steel"),I793="")),"",IF(AND(OR(I793="Yes",I793="Don't Know"),J793="Galvanized Iron/Steel"),"Galvanized Requiring Replacement",IF(OR(F793="Unknown",J793="Unknown"),"Lead Status Unknown",IF(AND(F793="No System Owned Portion",J793="No Customer Owned Portion"),"","Non-Lead"))))))</f>
        <v>Non-Lead</v>
      </c>
      <c r="N793" t="s">
        <v>1197</v>
      </c>
    </row>
    <row r="794" spans="1:14" x14ac:dyDescent="0.25">
      <c r="A794">
        <v>4650</v>
      </c>
      <c r="B794" t="s">
        <v>646</v>
      </c>
      <c r="C794">
        <v>35.820689999999999</v>
      </c>
      <c r="D794">
        <v>-95.839123000000001</v>
      </c>
      <c r="E794" t="s">
        <v>93</v>
      </c>
      <c r="F794" t="s">
        <v>97</v>
      </c>
      <c r="G794" t="s">
        <v>111</v>
      </c>
      <c r="H794"/>
      <c r="I794" t="s">
        <v>93</v>
      </c>
      <c r="J794" t="s">
        <v>97</v>
      </c>
      <c r="K794" t="s">
        <v>111</v>
      </c>
      <c r="L794"/>
      <c r="M794" s="56" t="str">
        <f>IF(OR(F794="Lead",J794="Lead"),"Lead",(IF(OR(OR(F794="",J794=""),AND(AND(NOT(F794="Lead"),J794="Galvanized Iron/Steel"),I794="")),"",IF(AND(OR(I794="Yes",I794="Don't Know"),J794="Galvanized Iron/Steel"),"Galvanized Requiring Replacement",IF(OR(F794="Unknown",J794="Unknown"),"Lead Status Unknown",IF(AND(F794="No System Owned Portion",J794="No Customer Owned Portion"),"","Non-Lead"))))))</f>
        <v>Non-Lead</v>
      </c>
      <c r="N794" t="s">
        <v>978</v>
      </c>
    </row>
    <row r="795" spans="1:14" x14ac:dyDescent="0.25">
      <c r="A795">
        <v>4660</v>
      </c>
      <c r="B795" t="s">
        <v>653</v>
      </c>
      <c r="C795">
        <v>35.527025000000002</v>
      </c>
      <c r="D795">
        <v>-95.120178999999993</v>
      </c>
      <c r="E795" t="s">
        <v>93</v>
      </c>
      <c r="F795" t="s">
        <v>100</v>
      </c>
      <c r="G795" t="s">
        <v>111</v>
      </c>
      <c r="H795"/>
      <c r="I795" t="s">
        <v>93</v>
      </c>
      <c r="J795" t="s">
        <v>100</v>
      </c>
      <c r="K795" t="s">
        <v>111</v>
      </c>
      <c r="L795"/>
      <c r="M795" s="57" t="str">
        <f>IF(OR(F795="Lead",J795="Lead"),"Lead",(IF(OR(OR(F795="",J795=""),AND(AND(NOT(F795="Lead"),J795="Galvanized Iron/Steel"),I795="")),"",IF(AND(OR(I795="Yes",I795="Don't Know"),J795="Galvanized Iron/Steel"),"Galvanized Requiring Replacement",IF(OR(F795="Unknown",J795="Unknown"),"Lead Status Unknown",IF(AND(F795="No System Owned Portion",J795="No Customer Owned Portion"),"","Non-Lead"))))))</f>
        <v>Non-Lead</v>
      </c>
      <c r="N795" t="s">
        <v>976</v>
      </c>
    </row>
    <row r="796" spans="1:14" x14ac:dyDescent="0.25">
      <c r="A796">
        <v>4662</v>
      </c>
      <c r="B796" t="s">
        <v>605</v>
      </c>
      <c r="C796">
        <v>35.527729000000001</v>
      </c>
      <c r="D796">
        <v>-95.119482000000005</v>
      </c>
      <c r="E796" t="s">
        <v>88</v>
      </c>
      <c r="F796" t="s">
        <v>100</v>
      </c>
      <c r="G796" t="s">
        <v>96</v>
      </c>
      <c r="H796"/>
      <c r="I796" t="s">
        <v>88</v>
      </c>
      <c r="J796" t="s">
        <v>100</v>
      </c>
      <c r="K796" t="s">
        <v>96</v>
      </c>
      <c r="L796"/>
      <c r="M796" s="56" t="str">
        <f>IF(OR(F796="Lead",J796="Lead"),"Lead",(IF(OR(OR(F796="",J796=""),AND(AND(NOT(F796="Lead"),J796="Galvanized Iron/Steel"),I796="")),"",IF(AND(OR(I796="Yes",I796="Don't Know"),J796="Galvanized Iron/Steel"),"Galvanized Requiring Replacement",IF(OR(F796="Unknown",J796="Unknown"),"Lead Status Unknown",IF(AND(F796="No System Owned Portion",J796="No Customer Owned Portion"),"","Non-Lead"))))))</f>
        <v>Non-Lead</v>
      </c>
      <c r="N796" t="s">
        <v>1173</v>
      </c>
    </row>
    <row r="797" spans="1:14" x14ac:dyDescent="0.25">
      <c r="A797">
        <v>4664</v>
      </c>
      <c r="B797" t="s">
        <v>593</v>
      </c>
      <c r="C797">
        <v>35.527746</v>
      </c>
      <c r="D797">
        <v>-95.119467999999998</v>
      </c>
      <c r="E797" t="s">
        <v>88</v>
      </c>
      <c r="F797" t="s">
        <v>100</v>
      </c>
      <c r="G797" t="s">
        <v>96</v>
      </c>
      <c r="H797"/>
      <c r="I797" t="s">
        <v>93</v>
      </c>
      <c r="J797" t="s">
        <v>100</v>
      </c>
      <c r="K797" t="s">
        <v>96</v>
      </c>
      <c r="L797"/>
      <c r="M797" s="56" t="str">
        <f>IF(OR(F797="Lead",J797="Lead"),"Lead",(IF(OR(OR(F797="",J797=""),AND(AND(NOT(F797="Lead"),J797="Galvanized Iron/Steel"),I797="")),"",IF(AND(OR(I797="Yes",I797="Don't Know"),J797="Galvanized Iron/Steel"),"Galvanized Requiring Replacement",IF(OR(F797="Unknown",J797="Unknown"),"Lead Status Unknown",IF(AND(F797="No System Owned Portion",J797="No Customer Owned Portion"),"","Non-Lead"))))))</f>
        <v>Non-Lead</v>
      </c>
      <c r="N797" t="s">
        <v>1168</v>
      </c>
    </row>
    <row r="798" spans="1:14" x14ac:dyDescent="0.25">
      <c r="A798">
        <v>4667</v>
      </c>
      <c r="B798" t="s">
        <v>548</v>
      </c>
      <c r="C798">
        <v>35.527797</v>
      </c>
      <c r="D798">
        <v>-95.119427999999999</v>
      </c>
      <c r="E798" t="s">
        <v>88</v>
      </c>
      <c r="F798" t="s">
        <v>100</v>
      </c>
      <c r="G798" t="s">
        <v>96</v>
      </c>
      <c r="H798"/>
      <c r="I798" t="s">
        <v>93</v>
      </c>
      <c r="J798" t="s">
        <v>100</v>
      </c>
      <c r="K798" t="s">
        <v>96</v>
      </c>
      <c r="L798"/>
      <c r="M798" s="57" t="str">
        <f>IF(OR(F798="Lead",J798="Lead"),"Lead",(IF(OR(OR(F798="",J798=""),AND(AND(NOT(F798="Lead"),J798="Galvanized Iron/Steel"),I798="")),"",IF(AND(OR(I798="Yes",I798="Don't Know"),J798="Galvanized Iron/Steel"),"Galvanized Requiring Replacement",IF(OR(F798="Unknown",J798="Unknown"),"Lead Status Unknown",IF(AND(F798="No System Owned Portion",J798="No Customer Owned Portion"),"","Non-Lead"))))))</f>
        <v>Non-Lead</v>
      </c>
      <c r="N798" t="s">
        <v>1154</v>
      </c>
    </row>
    <row r="799" spans="1:14" x14ac:dyDescent="0.25">
      <c r="A799">
        <v>4670</v>
      </c>
      <c r="B799" t="s">
        <v>302</v>
      </c>
      <c r="C799">
        <v>35.750985999999997</v>
      </c>
      <c r="D799">
        <v>-95.379856000000004</v>
      </c>
      <c r="E799" t="s">
        <v>93</v>
      </c>
      <c r="F799" t="s">
        <v>100</v>
      </c>
      <c r="G799" t="s">
        <v>111</v>
      </c>
      <c r="H799"/>
      <c r="I799" t="s">
        <v>93</v>
      </c>
      <c r="J799" t="s">
        <v>100</v>
      </c>
      <c r="K799" t="s">
        <v>111</v>
      </c>
      <c r="L799"/>
      <c r="M799" s="57" t="str">
        <f>IF(OR(F799="Lead",J799="Lead"),"Lead",(IF(OR(OR(F799="",J799=""),AND(AND(NOT(F799="Lead"),J799="Galvanized Iron/Steel"),I799="")),"",IF(AND(OR(I799="Yes",I799="Don't Know"),J799="Galvanized Iron/Steel"),"Galvanized Requiring Replacement",IF(OR(F799="Unknown",J799="Unknown"),"Lead Status Unknown",IF(AND(F799="No System Owned Portion",J799="No Customer Owned Portion"),"","Non-Lead"))))))</f>
        <v>Non-Lead</v>
      </c>
      <c r="N799" t="s">
        <v>1058</v>
      </c>
    </row>
    <row r="800" spans="1:14" x14ac:dyDescent="0.25">
      <c r="A800">
        <v>4672</v>
      </c>
      <c r="B800" t="s">
        <v>530</v>
      </c>
      <c r="C800">
        <v>35.527813000000002</v>
      </c>
      <c r="D800">
        <v>-95.119414000000006</v>
      </c>
      <c r="E800" t="s">
        <v>93</v>
      </c>
      <c r="F800" t="s">
        <v>100</v>
      </c>
      <c r="G800" t="s">
        <v>111</v>
      </c>
      <c r="H800"/>
      <c r="I800" t="s">
        <v>93</v>
      </c>
      <c r="J800" t="s">
        <v>100</v>
      </c>
      <c r="K800" t="s">
        <v>111</v>
      </c>
      <c r="L800"/>
      <c r="M800" s="57" t="str">
        <f>IF(OR(F800="Lead",J800="Lead"),"Lead",(IF(OR(OR(F800="",J800=""),AND(AND(NOT(F800="Lead"),J800="Galvanized Iron/Steel"),I800="")),"",IF(AND(OR(I800="Yes",I800="Don't Know"),J800="Galvanized Iron/Steel"),"Galvanized Requiring Replacement",IF(OR(F800="Unknown",J800="Unknown"),"Lead Status Unknown",IF(AND(F800="No System Owned Portion",J800="No Customer Owned Portion"),"","Non-Lead"))))))</f>
        <v>Non-Lead</v>
      </c>
      <c r="N800" t="s">
        <v>976</v>
      </c>
    </row>
    <row r="801" spans="1:14" x14ac:dyDescent="0.25">
      <c r="A801">
        <v>4675</v>
      </c>
      <c r="B801" t="s">
        <v>516</v>
      </c>
      <c r="C801">
        <v>35.527830000000002</v>
      </c>
      <c r="D801">
        <v>-95.119399999999999</v>
      </c>
      <c r="E801" t="s">
        <v>93</v>
      </c>
      <c r="F801" t="s">
        <v>100</v>
      </c>
      <c r="G801" t="s">
        <v>111</v>
      </c>
      <c r="H801"/>
      <c r="I801" t="s">
        <v>93</v>
      </c>
      <c r="J801" t="s">
        <v>100</v>
      </c>
      <c r="K801" t="s">
        <v>111</v>
      </c>
      <c r="L801"/>
      <c r="M801" s="57" t="str">
        <f>IF(OR(F801="Lead",J801="Lead"),"Lead",(IF(OR(OR(F801="",J801=""),AND(AND(NOT(F801="Lead"),J801="Galvanized Iron/Steel"),I801="")),"",IF(AND(OR(I801="Yes",I801="Don't Know"),J801="Galvanized Iron/Steel"),"Galvanized Requiring Replacement",IF(OR(F801="Unknown",J801="Unknown"),"Lead Status Unknown",IF(AND(F801="No System Owned Portion",J801="No Customer Owned Portion"),"","Non-Lead"))))))</f>
        <v>Non-Lead</v>
      </c>
      <c r="N801" t="s">
        <v>976</v>
      </c>
    </row>
    <row r="802" spans="1:14" x14ac:dyDescent="0.25">
      <c r="A802">
        <v>4680</v>
      </c>
      <c r="B802" t="s">
        <v>505</v>
      </c>
      <c r="C802">
        <v>35.527166000000001</v>
      </c>
      <c r="D802">
        <v>-95.118477999999996</v>
      </c>
      <c r="E802" t="s">
        <v>93</v>
      </c>
      <c r="F802" t="s">
        <v>97</v>
      </c>
      <c r="G802" t="s">
        <v>111</v>
      </c>
      <c r="H802"/>
      <c r="I802" t="s">
        <v>93</v>
      </c>
      <c r="J802" t="s">
        <v>97</v>
      </c>
      <c r="K802" t="s">
        <v>111</v>
      </c>
      <c r="L802"/>
      <c r="M802" s="56" t="str">
        <f>IF(OR(F802="Lead",J802="Lead"),"Lead",(IF(OR(OR(F802="",J802=""),AND(AND(NOT(F802="Lead"),J802="Galvanized Iron/Steel"),I802="")),"",IF(AND(OR(I802="Yes",I802="Don't Know"),J802="Galvanized Iron/Steel"),"Galvanized Requiring Replacement",IF(OR(F802="Unknown",J802="Unknown"),"Lead Status Unknown",IF(AND(F802="No System Owned Portion",J802="No Customer Owned Portion"),"","Non-Lead"))))))</f>
        <v>Non-Lead</v>
      </c>
      <c r="N802" t="s">
        <v>978</v>
      </c>
    </row>
    <row r="803" spans="1:14" x14ac:dyDescent="0.25">
      <c r="A803">
        <v>4690</v>
      </c>
      <c r="B803" t="s">
        <v>342</v>
      </c>
      <c r="C803">
        <v>35.527921999999997</v>
      </c>
      <c r="D803">
        <v>-95.117542999999998</v>
      </c>
      <c r="E803" t="s">
        <v>93</v>
      </c>
      <c r="F803" t="s">
        <v>97</v>
      </c>
      <c r="G803" t="s">
        <v>111</v>
      </c>
      <c r="H803"/>
      <c r="I803" t="s">
        <v>93</v>
      </c>
      <c r="J803" t="s">
        <v>97</v>
      </c>
      <c r="K803" t="s">
        <v>111</v>
      </c>
      <c r="L803"/>
      <c r="M803" s="57" t="str">
        <f>IF(OR(F803="Lead",J803="Lead"),"Lead",(IF(OR(OR(F803="",J803=""),AND(AND(NOT(F803="Lead"),J803="Galvanized Iron/Steel"),I803="")),"",IF(AND(OR(I803="Yes",I803="Don't Know"),J803="Galvanized Iron/Steel"),"Galvanized Requiring Replacement",IF(OR(F803="Unknown",J803="Unknown"),"Lead Status Unknown",IF(AND(F803="No System Owned Portion",J803="No Customer Owned Portion"),"","Non-Lead"))))))</f>
        <v>Non-Lead</v>
      </c>
      <c r="N803" t="s">
        <v>978</v>
      </c>
    </row>
    <row r="804" spans="1:14" x14ac:dyDescent="0.25">
      <c r="A804">
        <v>4700</v>
      </c>
      <c r="B804" t="s">
        <v>124</v>
      </c>
      <c r="C804">
        <v>35.528584000000002</v>
      </c>
      <c r="D804">
        <v>-95.118494999999996</v>
      </c>
      <c r="E804" t="s">
        <v>88</v>
      </c>
      <c r="F804" t="s">
        <v>100</v>
      </c>
      <c r="G804" t="s">
        <v>96</v>
      </c>
      <c r="H804" s="72">
        <v>44972</v>
      </c>
      <c r="I804" t="s">
        <v>88</v>
      </c>
      <c r="J804" t="s">
        <v>100</v>
      </c>
      <c r="K804" t="s">
        <v>96</v>
      </c>
      <c r="L804"/>
      <c r="M804" s="56" t="str">
        <f>IF(OR(F804="Lead",J804="Lead"),"Lead",(IF(OR(OR(F804="",J804=""),AND(AND(NOT(F804="Lead"),J804="Galvanized Iron/Steel"),I804="")),"",IF(AND(OR(I804="Yes",I804="Don't Know"),J804="Galvanized Iron/Steel"),"Galvanized Requiring Replacement",IF(OR(F804="Unknown",J804="Unknown"),"Lead Status Unknown",IF(AND(F804="No System Owned Portion",J804="No Customer Owned Portion"),"","Non-Lead"))))))</f>
        <v>Non-Lead</v>
      </c>
      <c r="N804" t="s">
        <v>982</v>
      </c>
    </row>
    <row r="805" spans="1:14" x14ac:dyDescent="0.25">
      <c r="A805">
        <v>4710</v>
      </c>
      <c r="B805" t="s">
        <v>272</v>
      </c>
      <c r="C805">
        <v>35.528498999999996</v>
      </c>
      <c r="D805">
        <v>-95.118313999999998</v>
      </c>
      <c r="E805" t="s">
        <v>93</v>
      </c>
      <c r="F805" t="s">
        <v>100</v>
      </c>
      <c r="G805" t="s">
        <v>111</v>
      </c>
      <c r="H805"/>
      <c r="I805" t="s">
        <v>93</v>
      </c>
      <c r="J805" t="s">
        <v>100</v>
      </c>
      <c r="K805" t="s">
        <v>111</v>
      </c>
      <c r="L805"/>
      <c r="M805" s="57" t="str">
        <f>IF(OR(F805="Lead",J805="Lead"),"Lead",(IF(OR(OR(F805="",J805=""),AND(AND(NOT(F805="Lead"),J805="Galvanized Iron/Steel"),I805="")),"",IF(AND(OR(I805="Yes",I805="Don't Know"),J805="Galvanized Iron/Steel"),"Galvanized Requiring Replacement",IF(OR(F805="Unknown",J805="Unknown"),"Lead Status Unknown",IF(AND(F805="No System Owned Portion",J805="No Customer Owned Portion"),"","Non-Lead"))))))</f>
        <v>Non-Lead</v>
      </c>
      <c r="N805" t="s">
        <v>976</v>
      </c>
    </row>
    <row r="806" spans="1:14" x14ac:dyDescent="0.25">
      <c r="A806">
        <v>4730</v>
      </c>
      <c r="B806" t="s">
        <v>232</v>
      </c>
      <c r="C806">
        <v>35.527937999999999</v>
      </c>
      <c r="D806">
        <v>-95.118773000000004</v>
      </c>
      <c r="E806" t="s">
        <v>93</v>
      </c>
      <c r="F806" t="s">
        <v>97</v>
      </c>
      <c r="G806" t="s">
        <v>111</v>
      </c>
      <c r="H806"/>
      <c r="I806" t="s">
        <v>93</v>
      </c>
      <c r="J806" t="s">
        <v>97</v>
      </c>
      <c r="K806" t="s">
        <v>111</v>
      </c>
      <c r="L806"/>
      <c r="M806" s="56" t="str">
        <f>IF(OR(F806="Lead",J806="Lead"),"Lead",(IF(OR(OR(F806="",J806=""),AND(AND(NOT(F806="Lead"),J806="Galvanized Iron/Steel"),I806="")),"",IF(AND(OR(I806="Yes",I806="Don't Know"),J806="Galvanized Iron/Steel"),"Galvanized Requiring Replacement",IF(OR(F806="Unknown",J806="Unknown"),"Lead Status Unknown",IF(AND(F806="No System Owned Portion",J806="No Customer Owned Portion"),"","Non-Lead"))))))</f>
        <v>Non-Lead</v>
      </c>
      <c r="N806" t="s">
        <v>978</v>
      </c>
    </row>
    <row r="807" spans="1:14" x14ac:dyDescent="0.25">
      <c r="A807">
        <v>4740</v>
      </c>
      <c r="B807" t="s">
        <v>125</v>
      </c>
      <c r="C807">
        <v>35.747565999999999</v>
      </c>
      <c r="D807">
        <v>-95.369465000000005</v>
      </c>
      <c r="E807" t="s">
        <v>93</v>
      </c>
      <c r="F807" t="s">
        <v>100</v>
      </c>
      <c r="G807" t="s">
        <v>111</v>
      </c>
      <c r="H807"/>
      <c r="I807" t="s">
        <v>93</v>
      </c>
      <c r="J807" t="s">
        <v>100</v>
      </c>
      <c r="K807" t="s">
        <v>111</v>
      </c>
      <c r="L807"/>
      <c r="M807" s="57" t="str">
        <f>IF(OR(F807="Lead",J807="Lead"),"Lead",(IF(OR(OR(F807="",J807=""),AND(AND(NOT(F807="Lead"),J807="Galvanized Iron/Steel"),I807="")),"",IF(AND(OR(I807="Yes",I807="Don't Know"),J807="Galvanized Iron/Steel"),"Galvanized Requiring Replacement",IF(OR(F807="Unknown",J807="Unknown"),"Lead Status Unknown",IF(AND(F807="No System Owned Portion",J807="No Customer Owned Portion"),"","Non-Lead"))))))</f>
        <v>Non-Lead</v>
      </c>
      <c r="N807" t="s">
        <v>976</v>
      </c>
    </row>
    <row r="808" spans="1:14" x14ac:dyDescent="0.25">
      <c r="A808">
        <v>4750</v>
      </c>
      <c r="B808" t="s">
        <v>123</v>
      </c>
      <c r="C808">
        <v>35.528498999999996</v>
      </c>
      <c r="D808">
        <v>-95.118313999999998</v>
      </c>
      <c r="E808" t="s">
        <v>93</v>
      </c>
      <c r="F808" t="s">
        <v>100</v>
      </c>
      <c r="G808" t="s">
        <v>111</v>
      </c>
      <c r="H808"/>
      <c r="I808" t="s">
        <v>93</v>
      </c>
      <c r="J808" t="s">
        <v>100</v>
      </c>
      <c r="K808" t="s">
        <v>111</v>
      </c>
      <c r="L808"/>
      <c r="M808" s="57" t="str">
        <f>IF(OR(F808="Lead",J808="Lead"),"Lead",(IF(OR(OR(F808="",J808=""),AND(AND(NOT(F808="Lead"),J808="Galvanized Iron/Steel"),I808="")),"",IF(AND(OR(I808="Yes",I808="Don't Know"),J808="Galvanized Iron/Steel"),"Galvanized Requiring Replacement",IF(OR(F808="Unknown",J808="Unknown"),"Lead Status Unknown",IF(AND(F808="No System Owned Portion",J808="No Customer Owned Portion"),"","Non-Lead"))))))</f>
        <v>Non-Lead</v>
      </c>
      <c r="N808" t="s">
        <v>976</v>
      </c>
    </row>
    <row r="809" spans="1:14" x14ac:dyDescent="0.25">
      <c r="A809">
        <v>4760</v>
      </c>
      <c r="B809" t="s">
        <v>218</v>
      </c>
      <c r="C809">
        <v>35.528464999999997</v>
      </c>
      <c r="D809">
        <v>-95.118171000000004</v>
      </c>
      <c r="E809" t="s">
        <v>93</v>
      </c>
      <c r="F809" t="s">
        <v>100</v>
      </c>
      <c r="G809" t="s">
        <v>111</v>
      </c>
      <c r="H809"/>
      <c r="I809" t="s">
        <v>93</v>
      </c>
      <c r="J809" t="s">
        <v>100</v>
      </c>
      <c r="K809" t="s">
        <v>111</v>
      </c>
      <c r="L809"/>
      <c r="M809" s="57" t="str">
        <f>IF(OR(F809="Lead",J809="Lead"),"Lead",(IF(OR(OR(F809="",J809=""),AND(AND(NOT(F809="Lead"),J809="Galvanized Iron/Steel"),I809="")),"",IF(AND(OR(I809="Yes",I809="Don't Know"),J809="Galvanized Iron/Steel"),"Galvanized Requiring Replacement",IF(OR(F809="Unknown",J809="Unknown"),"Lead Status Unknown",IF(AND(F809="No System Owned Portion",J809="No Customer Owned Portion"),"","Non-Lead"))))))</f>
        <v>Non-Lead</v>
      </c>
      <c r="N809" t="s">
        <v>976</v>
      </c>
    </row>
    <row r="810" spans="1:14" x14ac:dyDescent="0.25">
      <c r="A810">
        <v>4765</v>
      </c>
      <c r="B810" t="s">
        <v>882</v>
      </c>
      <c r="C810">
        <v>35.744470999999997</v>
      </c>
      <c r="D810">
        <v>-95.371181000000007</v>
      </c>
      <c r="E810" t="s">
        <v>88</v>
      </c>
      <c r="F810" t="s">
        <v>100</v>
      </c>
      <c r="G810" t="s">
        <v>99</v>
      </c>
      <c r="H810" s="72">
        <v>45511</v>
      </c>
      <c r="I810" t="s">
        <v>88</v>
      </c>
      <c r="J810" t="s">
        <v>100</v>
      </c>
      <c r="K810" t="s">
        <v>99</v>
      </c>
      <c r="L810"/>
      <c r="M810" s="56" t="str">
        <f>IF(OR(F810="Lead",J810="Lead"),"Lead",(IF(OR(OR(F810="",J810=""),AND(AND(NOT(F810="Lead"),J810="Galvanized Iron/Steel"),I810="")),"",IF(AND(OR(I810="Yes",I810="Don't Know"),J810="Galvanized Iron/Steel"),"Galvanized Requiring Replacement",IF(OR(F810="Unknown",J810="Unknown"),"Lead Status Unknown",IF(AND(F810="No System Owned Portion",J810="No Customer Owned Portion"),"","Non-Lead"))))))</f>
        <v>Non-Lead</v>
      </c>
      <c r="N810" t="s">
        <v>1265</v>
      </c>
    </row>
    <row r="811" spans="1:14" x14ac:dyDescent="0.25">
      <c r="A811">
        <v>4770</v>
      </c>
      <c r="B811" t="s">
        <v>881</v>
      </c>
      <c r="C811">
        <v>35.744470999999997</v>
      </c>
      <c r="D811">
        <v>-95.371181000000007</v>
      </c>
      <c r="E811" t="s">
        <v>88</v>
      </c>
      <c r="F811" t="s">
        <v>100</v>
      </c>
      <c r="G811" t="s">
        <v>96</v>
      </c>
      <c r="H811"/>
      <c r="I811" t="s">
        <v>88</v>
      </c>
      <c r="J811" t="s">
        <v>100</v>
      </c>
      <c r="K811" t="s">
        <v>96</v>
      </c>
      <c r="L811"/>
      <c r="M811" s="57" t="str">
        <f>IF(OR(F811="Lead",J811="Lead"),"Lead",(IF(OR(OR(F811="",J811=""),AND(AND(NOT(F811="Lead"),J811="Galvanized Iron/Steel"),I811="")),"",IF(AND(OR(I811="Yes",I811="Don't Know"),J811="Galvanized Iron/Steel"),"Galvanized Requiring Replacement",IF(OR(F811="Unknown",J811="Unknown"),"Lead Status Unknown",IF(AND(F811="No System Owned Portion",J811="No Customer Owned Portion"),"","Non-Lead"))))))</f>
        <v>Non-Lead</v>
      </c>
      <c r="N811" t="s">
        <v>1264</v>
      </c>
    </row>
    <row r="812" spans="1:14" x14ac:dyDescent="0.25">
      <c r="A812">
        <v>4775</v>
      </c>
      <c r="B812" t="s">
        <v>933</v>
      </c>
      <c r="C812">
        <v>35.528267999999997</v>
      </c>
      <c r="D812">
        <v>-95.118889999999993</v>
      </c>
      <c r="E812" t="s">
        <v>88</v>
      </c>
      <c r="F812" t="s">
        <v>97</v>
      </c>
      <c r="G812" t="s">
        <v>99</v>
      </c>
      <c r="H812"/>
      <c r="I812" t="s">
        <v>88</v>
      </c>
      <c r="J812" t="s">
        <v>97</v>
      </c>
      <c r="K812" t="s">
        <v>99</v>
      </c>
      <c r="L812"/>
      <c r="M812" s="57" t="str">
        <f>IF(OR(F812="Lead",J812="Lead"),"Lead",(IF(OR(OR(F812="",J812=""),AND(AND(NOT(F812="Lead"),J812="Galvanized Iron/Steel"),I812="")),"",IF(AND(OR(I812="Yes",I812="Don't Know"),J812="Galvanized Iron/Steel"),"Galvanized Requiring Replacement",IF(OR(F812="Unknown",J812="Unknown"),"Lead Status Unknown",IF(AND(F812="No System Owned Portion",J812="No Customer Owned Portion"),"","Non-Lead"))))))</f>
        <v>Non-Lead</v>
      </c>
      <c r="N812" t="s">
        <v>1280</v>
      </c>
    </row>
    <row r="813" spans="1:14" x14ac:dyDescent="0.25">
      <c r="A813">
        <v>4780</v>
      </c>
      <c r="B813" t="s">
        <v>222</v>
      </c>
      <c r="C813">
        <v>35.532577000000003</v>
      </c>
      <c r="D813">
        <v>-95.109915999999998</v>
      </c>
      <c r="E813" t="s">
        <v>93</v>
      </c>
      <c r="F813" t="s">
        <v>100</v>
      </c>
      <c r="G813" t="s">
        <v>111</v>
      </c>
      <c r="H813"/>
      <c r="I813" t="s">
        <v>93</v>
      </c>
      <c r="J813" t="s">
        <v>100</v>
      </c>
      <c r="K813" t="s">
        <v>111</v>
      </c>
      <c r="L813"/>
      <c r="M813" s="57" t="str">
        <f>IF(OR(F813="Lead",J813="Lead"),"Lead",(IF(OR(OR(F813="",J813=""),AND(AND(NOT(F813="Lead"),J813="Galvanized Iron/Steel"),I813="")),"",IF(AND(OR(I813="Yes",I813="Don't Know"),J813="Galvanized Iron/Steel"),"Galvanized Requiring Replacement",IF(OR(F813="Unknown",J813="Unknown"),"Lead Status Unknown",IF(AND(F813="No System Owned Portion",J813="No Customer Owned Portion"),"","Non-Lead"))))))</f>
        <v>Non-Lead</v>
      </c>
      <c r="N813" t="s">
        <v>976</v>
      </c>
    </row>
    <row r="814" spans="1:14" x14ac:dyDescent="0.25">
      <c r="A814">
        <v>4790</v>
      </c>
      <c r="B814" t="s">
        <v>223</v>
      </c>
      <c r="C814">
        <v>35.532577000000003</v>
      </c>
      <c r="D814">
        <v>-95.109915999999998</v>
      </c>
      <c r="E814" t="s">
        <v>93</v>
      </c>
      <c r="F814" t="s">
        <v>100</v>
      </c>
      <c r="G814" t="s">
        <v>111</v>
      </c>
      <c r="H814"/>
      <c r="I814" t="s">
        <v>93</v>
      </c>
      <c r="J814" t="s">
        <v>100</v>
      </c>
      <c r="K814" t="s">
        <v>111</v>
      </c>
      <c r="L814"/>
      <c r="M814" s="56" t="str">
        <f>IF(OR(F814="Lead",J814="Lead"),"Lead",(IF(OR(OR(F814="",J814=""),AND(AND(NOT(F814="Lead"),J814="Galvanized Iron/Steel"),I814="")),"",IF(AND(OR(I814="Yes",I814="Don't Know"),J814="Galvanized Iron/Steel"),"Galvanized Requiring Replacement",IF(OR(F814="Unknown",J814="Unknown"),"Lead Status Unknown",IF(AND(F814="No System Owned Portion",J814="No Customer Owned Portion"),"","Non-Lead"))))))</f>
        <v>Non-Lead</v>
      </c>
      <c r="N814" t="s">
        <v>976</v>
      </c>
    </row>
    <row r="815" spans="1:14" x14ac:dyDescent="0.25">
      <c r="A815">
        <v>4800</v>
      </c>
      <c r="B815" t="s">
        <v>224</v>
      </c>
      <c r="C815">
        <v>35.532577000000003</v>
      </c>
      <c r="D815">
        <v>-95.109915999999998</v>
      </c>
      <c r="E815" t="s">
        <v>93</v>
      </c>
      <c r="F815" t="s">
        <v>100</v>
      </c>
      <c r="G815" t="s">
        <v>111</v>
      </c>
      <c r="H815"/>
      <c r="I815" t="s">
        <v>93</v>
      </c>
      <c r="J815" t="s">
        <v>100</v>
      </c>
      <c r="K815" t="s">
        <v>111</v>
      </c>
      <c r="L815"/>
      <c r="M815" s="57" t="str">
        <f>IF(OR(F815="Lead",J815="Lead"),"Lead",(IF(OR(OR(F815="",J815=""),AND(AND(NOT(F815="Lead"),J815="Galvanized Iron/Steel"),I815="")),"",IF(AND(OR(I815="Yes",I815="Don't Know"),J815="Galvanized Iron/Steel"),"Galvanized Requiring Replacement",IF(OR(F815="Unknown",J815="Unknown"),"Lead Status Unknown",IF(AND(F815="No System Owned Portion",J815="No Customer Owned Portion"),"","Non-Lead"))))))</f>
        <v>Non-Lead</v>
      </c>
      <c r="N815" t="s">
        <v>976</v>
      </c>
    </row>
    <row r="816" spans="1:14" x14ac:dyDescent="0.25">
      <c r="A816">
        <v>4805</v>
      </c>
      <c r="B816" t="s">
        <v>224</v>
      </c>
      <c r="C816">
        <v>35.532577000000003</v>
      </c>
      <c r="D816">
        <v>-95.109915999999998</v>
      </c>
      <c r="E816" t="s">
        <v>88</v>
      </c>
      <c r="F816" t="s">
        <v>100</v>
      </c>
      <c r="G816" t="s">
        <v>99</v>
      </c>
      <c r="H816" s="72">
        <v>38950</v>
      </c>
      <c r="I816" t="s">
        <v>88</v>
      </c>
      <c r="J816" t="s">
        <v>100</v>
      </c>
      <c r="K816" t="s">
        <v>99</v>
      </c>
      <c r="L816"/>
      <c r="M816" s="56" t="str">
        <f>IF(OR(F816="Lead",J816="Lead"),"Lead",(IF(OR(OR(F816="",J816=""),AND(AND(NOT(F816="Lead"),J816="Galvanized Iron/Steel"),I816="")),"",IF(AND(OR(I816="Yes",I816="Don't Know"),J816="Galvanized Iron/Steel"),"Galvanized Requiring Replacement",IF(OR(F816="Unknown",J816="Unknown"),"Lead Status Unknown",IF(AND(F816="No System Owned Portion",J816="No Customer Owned Portion"),"","Non-Lead"))))))</f>
        <v>Non-Lead</v>
      </c>
      <c r="N816" t="s">
        <v>1026</v>
      </c>
    </row>
    <row r="817" spans="1:14" x14ac:dyDescent="0.25">
      <c r="A817">
        <v>4810</v>
      </c>
      <c r="B817" t="s">
        <v>225</v>
      </c>
      <c r="C817">
        <v>35.532577000000003</v>
      </c>
      <c r="D817">
        <v>-95.109915999999998</v>
      </c>
      <c r="E817" t="s">
        <v>88</v>
      </c>
      <c r="F817" t="s">
        <v>100</v>
      </c>
      <c r="G817" t="s">
        <v>99</v>
      </c>
      <c r="H817" s="72">
        <v>37524</v>
      </c>
      <c r="I817" t="s">
        <v>88</v>
      </c>
      <c r="J817" t="s">
        <v>100</v>
      </c>
      <c r="K817" t="s">
        <v>99</v>
      </c>
      <c r="L817"/>
      <c r="M817" s="57" t="str">
        <f>IF(OR(F817="Lead",J817="Lead"),"Lead",(IF(OR(OR(F817="",J817=""),AND(AND(NOT(F817="Lead"),J817="Galvanized Iron/Steel"),I817="")),"",IF(AND(OR(I817="Yes",I817="Don't Know"),J817="Galvanized Iron/Steel"),"Galvanized Requiring Replacement",IF(OR(F817="Unknown",J817="Unknown"),"Lead Status Unknown",IF(AND(F817="No System Owned Portion",J817="No Customer Owned Portion"),"","Non-Lead"))))))</f>
        <v>Non-Lead</v>
      </c>
      <c r="N817" t="s">
        <v>1027</v>
      </c>
    </row>
    <row r="818" spans="1:14" x14ac:dyDescent="0.25">
      <c r="A818">
        <v>4815</v>
      </c>
      <c r="B818" t="s">
        <v>637</v>
      </c>
      <c r="C818">
        <v>35.532577000000003</v>
      </c>
      <c r="D818">
        <v>-95.109915999999998</v>
      </c>
      <c r="E818" t="s">
        <v>88</v>
      </c>
      <c r="F818" t="s">
        <v>97</v>
      </c>
      <c r="G818" t="s">
        <v>107</v>
      </c>
      <c r="H818" s="72">
        <v>41226</v>
      </c>
      <c r="I818" t="s">
        <v>88</v>
      </c>
      <c r="J818" t="s">
        <v>97</v>
      </c>
      <c r="K818" t="s">
        <v>107</v>
      </c>
      <c r="L818"/>
      <c r="M818" s="57" t="str">
        <f>IF(OR(F818="Lead",J818="Lead"),"Lead",(IF(OR(OR(F818="",J818=""),AND(AND(NOT(F818="Lead"),J818="Galvanized Iron/Steel"),I818="")),"",IF(AND(OR(I818="Yes",I818="Don't Know"),J818="Galvanized Iron/Steel"),"Galvanized Requiring Replacement",IF(OR(F818="Unknown",J818="Unknown"),"Lead Status Unknown",IF(AND(F818="No System Owned Portion",J818="No Customer Owned Portion"),"","Non-Lead"))))))</f>
        <v>Non-Lead</v>
      </c>
      <c r="N818" t="s">
        <v>980</v>
      </c>
    </row>
    <row r="819" spans="1:14" x14ac:dyDescent="0.25">
      <c r="A819">
        <v>4820</v>
      </c>
      <c r="B819" t="s">
        <v>122</v>
      </c>
      <c r="C819">
        <v>35.532577000000003</v>
      </c>
      <c r="D819">
        <v>-95.109915999999998</v>
      </c>
      <c r="E819" t="s">
        <v>88</v>
      </c>
      <c r="F819" t="s">
        <v>97</v>
      </c>
      <c r="G819" t="s">
        <v>107</v>
      </c>
      <c r="H819"/>
      <c r="I819" t="s">
        <v>88</v>
      </c>
      <c r="J819" t="s">
        <v>97</v>
      </c>
      <c r="K819" t="s">
        <v>107</v>
      </c>
      <c r="L819"/>
      <c r="M819" s="57" t="str">
        <f>IF(OR(F819="Lead",J819="Lead"),"Lead",(IF(OR(OR(F819="",J819=""),AND(AND(NOT(F819="Lead"),J819="Galvanized Iron/Steel"),I819="")),"",IF(AND(OR(I819="Yes",I819="Don't Know"),J819="Galvanized Iron/Steel"),"Galvanized Requiring Replacement",IF(OR(F819="Unknown",J819="Unknown"),"Lead Status Unknown",IF(AND(F819="No System Owned Portion",J819="No Customer Owned Portion"),"","Non-Lead"))))))</f>
        <v>Non-Lead</v>
      </c>
      <c r="N819" t="s">
        <v>980</v>
      </c>
    </row>
    <row r="820" spans="1:14" x14ac:dyDescent="0.25">
      <c r="A820">
        <v>4830</v>
      </c>
      <c r="B820" t="s">
        <v>122</v>
      </c>
      <c r="C820">
        <v>35.532577000000003</v>
      </c>
      <c r="D820">
        <v>-95.109915999999998</v>
      </c>
      <c r="E820" t="s">
        <v>88</v>
      </c>
      <c r="F820" t="s">
        <v>97</v>
      </c>
      <c r="G820" t="s">
        <v>107</v>
      </c>
      <c r="H820"/>
      <c r="I820" t="s">
        <v>93</v>
      </c>
      <c r="J820" t="s">
        <v>97</v>
      </c>
      <c r="K820" t="s">
        <v>107</v>
      </c>
      <c r="L820"/>
      <c r="M820" s="56" t="str">
        <f>IF(OR(F820="Lead",J820="Lead"),"Lead",(IF(OR(OR(F820="",J820=""),AND(AND(NOT(F820="Lead"),J820="Galvanized Iron/Steel"),I820="")),"",IF(AND(OR(I820="Yes",I820="Don't Know"),J820="Galvanized Iron/Steel"),"Galvanized Requiring Replacement",IF(OR(F820="Unknown",J820="Unknown"),"Lead Status Unknown",IF(AND(F820="No System Owned Portion",J820="No Customer Owned Portion"),"","Non-Lead"))))))</f>
        <v>Non-Lead</v>
      </c>
      <c r="N820" t="s">
        <v>980</v>
      </c>
    </row>
    <row r="821" spans="1:14" x14ac:dyDescent="0.25">
      <c r="A821">
        <v>4831</v>
      </c>
      <c r="B821" t="s">
        <v>122</v>
      </c>
      <c r="C821">
        <v>35.532577000000003</v>
      </c>
      <c r="D821">
        <v>-95.109915999999998</v>
      </c>
      <c r="E821" t="s">
        <v>88</v>
      </c>
      <c r="F821" t="s">
        <v>100</v>
      </c>
      <c r="G821" t="s">
        <v>96</v>
      </c>
      <c r="H821" s="72">
        <v>44781</v>
      </c>
      <c r="I821" t="s">
        <v>88</v>
      </c>
      <c r="J821" t="s">
        <v>100</v>
      </c>
      <c r="K821" t="s">
        <v>96</v>
      </c>
      <c r="L821"/>
      <c r="M821" s="57" t="str">
        <f>IF(OR(F821="Lead",J821="Lead"),"Lead",(IF(OR(OR(F821="",J821=""),AND(AND(NOT(F821="Lead"),J821="Galvanized Iron/Steel"),I821="")),"",IF(AND(OR(I821="Yes",I821="Don't Know"),J821="Galvanized Iron/Steel"),"Galvanized Requiring Replacement",IF(OR(F821="Unknown",J821="Unknown"),"Lead Status Unknown",IF(AND(F821="No System Owned Portion",J821="No Customer Owned Portion"),"","Non-Lead"))))))</f>
        <v>Non-Lead</v>
      </c>
      <c r="N821" t="s">
        <v>981</v>
      </c>
    </row>
    <row r="822" spans="1:14" x14ac:dyDescent="0.25">
      <c r="A822">
        <v>4832</v>
      </c>
      <c r="B822" t="s">
        <v>122</v>
      </c>
      <c r="C822">
        <v>35.532577000000003</v>
      </c>
      <c r="D822">
        <v>-95.109915999999998</v>
      </c>
      <c r="E822" t="s">
        <v>88</v>
      </c>
      <c r="F822" t="s">
        <v>97</v>
      </c>
      <c r="G822" t="s">
        <v>107</v>
      </c>
      <c r="H822"/>
      <c r="I822" t="s">
        <v>88</v>
      </c>
      <c r="J822" t="s">
        <v>97</v>
      </c>
      <c r="K822" t="s">
        <v>107</v>
      </c>
      <c r="L822"/>
      <c r="M822" s="56" t="str">
        <f>IF(OR(F822="Lead",J822="Lead"),"Lead",(IF(OR(OR(F822="",J822=""),AND(AND(NOT(F822="Lead"),J822="Galvanized Iron/Steel"),I822="")),"",IF(AND(OR(I822="Yes",I822="Don't Know"),J822="Galvanized Iron/Steel"),"Galvanized Requiring Replacement",IF(OR(F822="Unknown",J822="Unknown"),"Lead Status Unknown",IF(AND(F822="No System Owned Portion",J822="No Customer Owned Portion"),"","Non-Lead"))))))</f>
        <v>Non-Lead</v>
      </c>
      <c r="N822" t="s">
        <v>980</v>
      </c>
    </row>
    <row r="823" spans="1:14" x14ac:dyDescent="0.25">
      <c r="A823">
        <v>4834</v>
      </c>
      <c r="B823" t="s">
        <v>744</v>
      </c>
      <c r="C823">
        <v>35.526893000000001</v>
      </c>
      <c r="D823">
        <v>-95.120289</v>
      </c>
      <c r="E823" t="s">
        <v>93</v>
      </c>
      <c r="F823" t="s">
        <v>100</v>
      </c>
      <c r="G823" t="s">
        <v>111</v>
      </c>
      <c r="H823"/>
      <c r="I823" t="s">
        <v>93</v>
      </c>
      <c r="J823" t="s">
        <v>100</v>
      </c>
      <c r="K823" t="s">
        <v>111</v>
      </c>
      <c r="L823"/>
      <c r="M823" s="56" t="str">
        <f>IF(OR(F823="Lead",J823="Lead"),"Lead",(IF(OR(OR(F823="",J823=""),AND(AND(NOT(F823="Lead"),J823="Galvanized Iron/Steel"),I823="")),"",IF(AND(OR(I823="Yes",I823="Don't Know"),J823="Galvanized Iron/Steel"),"Galvanized Requiring Replacement",IF(OR(F823="Unknown",J823="Unknown"),"Lead Status Unknown",IF(AND(F823="No System Owned Portion",J823="No Customer Owned Portion"),"","Non-Lead"))))))</f>
        <v>Non-Lead</v>
      </c>
      <c r="N823" t="s">
        <v>976</v>
      </c>
    </row>
    <row r="824" spans="1:14" x14ac:dyDescent="0.25">
      <c r="A824">
        <v>4840</v>
      </c>
      <c r="B824" t="s">
        <v>737</v>
      </c>
      <c r="C824">
        <v>35.526910999999998</v>
      </c>
      <c r="D824">
        <v>-95.120273999999995</v>
      </c>
      <c r="E824" t="s">
        <v>93</v>
      </c>
      <c r="F824" t="s">
        <v>100</v>
      </c>
      <c r="G824" t="s">
        <v>111</v>
      </c>
      <c r="H824"/>
      <c r="I824" t="s">
        <v>93</v>
      </c>
      <c r="J824" t="s">
        <v>100</v>
      </c>
      <c r="K824" t="s">
        <v>111</v>
      </c>
      <c r="L824"/>
      <c r="M824" s="57" t="str">
        <f>IF(OR(F824="Lead",J824="Lead"),"Lead",(IF(OR(OR(F824="",J824=""),AND(AND(NOT(F824="Lead"),J824="Galvanized Iron/Steel"),I824="")),"",IF(AND(OR(I824="Yes",I824="Don't Know"),J824="Galvanized Iron/Steel"),"Galvanized Requiring Replacement",IF(OR(F824="Unknown",J824="Unknown"),"Lead Status Unknown",IF(AND(F824="No System Owned Portion",J824="No Customer Owned Portion"),"","Non-Lead"))))))</f>
        <v>Non-Lead</v>
      </c>
      <c r="N824" t="s">
        <v>976</v>
      </c>
    </row>
    <row r="825" spans="1:14" x14ac:dyDescent="0.25">
      <c r="A825">
        <v>4850</v>
      </c>
      <c r="B825" t="s">
        <v>729</v>
      </c>
      <c r="C825">
        <v>35.526927999999998</v>
      </c>
      <c r="D825">
        <v>-95.120260000000002</v>
      </c>
      <c r="E825" t="s">
        <v>93</v>
      </c>
      <c r="F825" t="s">
        <v>100</v>
      </c>
      <c r="G825" t="s">
        <v>111</v>
      </c>
      <c r="H825"/>
      <c r="I825" t="s">
        <v>93</v>
      </c>
      <c r="J825" t="s">
        <v>100</v>
      </c>
      <c r="K825" t="s">
        <v>111</v>
      </c>
      <c r="L825"/>
      <c r="M825" s="57" t="str">
        <f>IF(OR(F825="Lead",J825="Lead"),"Lead",(IF(OR(OR(F825="",J825=""),AND(AND(NOT(F825="Lead"),J825="Galvanized Iron/Steel"),I825="")),"",IF(AND(OR(I825="Yes",I825="Don't Know"),J825="Galvanized Iron/Steel"),"Galvanized Requiring Replacement",IF(OR(F825="Unknown",J825="Unknown"),"Lead Status Unknown",IF(AND(F825="No System Owned Portion",J825="No Customer Owned Portion"),"","Non-Lead"))))))</f>
        <v>Non-Lead</v>
      </c>
      <c r="N825" t="s">
        <v>976</v>
      </c>
    </row>
    <row r="826" spans="1:14" x14ac:dyDescent="0.25">
      <c r="A826">
        <v>4860</v>
      </c>
      <c r="B826" t="s">
        <v>724</v>
      </c>
      <c r="C826">
        <v>35.526946000000002</v>
      </c>
      <c r="D826">
        <v>-95.120244999999997</v>
      </c>
      <c r="E826" t="s">
        <v>93</v>
      </c>
      <c r="F826" t="s">
        <v>100</v>
      </c>
      <c r="G826" t="s">
        <v>111</v>
      </c>
      <c r="H826"/>
      <c r="I826" t="s">
        <v>93</v>
      </c>
      <c r="J826" t="s">
        <v>100</v>
      </c>
      <c r="K826" t="s">
        <v>111</v>
      </c>
      <c r="L826"/>
      <c r="M826" s="56" t="str">
        <f>IF(OR(F826="Lead",J826="Lead"),"Lead",(IF(OR(OR(F826="",J826=""),AND(AND(NOT(F826="Lead"),J826="Galvanized Iron/Steel"),I826="")),"",IF(AND(OR(I826="Yes",I826="Don't Know"),J826="Galvanized Iron/Steel"),"Galvanized Requiring Replacement",IF(OR(F826="Unknown",J826="Unknown"),"Lead Status Unknown",IF(AND(F826="No System Owned Portion",J826="No Customer Owned Portion"),"","Non-Lead"))))))</f>
        <v>Non-Lead</v>
      </c>
      <c r="N826" t="s">
        <v>976</v>
      </c>
    </row>
    <row r="827" spans="1:14" x14ac:dyDescent="0.25">
      <c r="A827">
        <v>4865</v>
      </c>
      <c r="B827" t="s">
        <v>704</v>
      </c>
      <c r="C827">
        <v>35.526980999999999</v>
      </c>
      <c r="D827">
        <v>-95.120215999999999</v>
      </c>
      <c r="E827" t="s">
        <v>88</v>
      </c>
      <c r="F827" t="s">
        <v>100</v>
      </c>
      <c r="G827" t="s">
        <v>96</v>
      </c>
      <c r="H827"/>
      <c r="I827" t="s">
        <v>88</v>
      </c>
      <c r="J827" t="s">
        <v>100</v>
      </c>
      <c r="K827" t="s">
        <v>96</v>
      </c>
      <c r="L827"/>
      <c r="M827" s="57" t="str">
        <f>IF(OR(F827="Lead",J827="Lead"),"Lead",(IF(OR(OR(F827="",J827=""),AND(AND(NOT(F827="Lead"),J827="Galvanized Iron/Steel"),I827="")),"",IF(AND(OR(I827="Yes",I827="Don't Know"),J827="Galvanized Iron/Steel"),"Galvanized Requiring Replacement",IF(OR(F827="Unknown",J827="Unknown"),"Lead Status Unknown",IF(AND(F827="No System Owned Portion",J827="No Customer Owned Portion"),"","Non-Lead"))))))</f>
        <v>Non-Lead</v>
      </c>
      <c r="N827" t="s">
        <v>1200</v>
      </c>
    </row>
    <row r="828" spans="1:14" x14ac:dyDescent="0.25">
      <c r="A828">
        <v>4870</v>
      </c>
      <c r="B828" t="s">
        <v>162</v>
      </c>
      <c r="C828">
        <v>35.527692999999999</v>
      </c>
      <c r="D828">
        <v>-95.121206000000001</v>
      </c>
      <c r="E828" t="s">
        <v>93</v>
      </c>
      <c r="F828" t="s">
        <v>100</v>
      </c>
      <c r="G828" t="s">
        <v>111</v>
      </c>
      <c r="H828"/>
      <c r="I828" t="s">
        <v>93</v>
      </c>
      <c r="J828" t="s">
        <v>100</v>
      </c>
      <c r="K828" t="s">
        <v>111</v>
      </c>
      <c r="L828"/>
      <c r="M828" s="57" t="str">
        <f>IF(OR(F828="Lead",J828="Lead"),"Lead",(IF(OR(OR(F828="",J828=""),AND(AND(NOT(F828="Lead"),J828="Galvanized Iron/Steel"),I828="")),"",IF(AND(OR(I828="Yes",I828="Don't Know"),J828="Galvanized Iron/Steel"),"Galvanized Requiring Replacement",IF(OR(F828="Unknown",J828="Unknown"),"Lead Status Unknown",IF(AND(F828="No System Owned Portion",J828="No Customer Owned Portion"),"","Non-Lead"))))))</f>
        <v>Non-Lead</v>
      </c>
      <c r="N828" t="s">
        <v>997</v>
      </c>
    </row>
    <row r="829" spans="1:14" x14ac:dyDescent="0.25">
      <c r="A829">
        <v>4880</v>
      </c>
      <c r="B829" t="s">
        <v>275</v>
      </c>
      <c r="C829">
        <v>35.526969000000001</v>
      </c>
      <c r="D829">
        <v>-95.121837999999997</v>
      </c>
      <c r="E829" t="s">
        <v>93</v>
      </c>
      <c r="F829" t="s">
        <v>100</v>
      </c>
      <c r="G829" t="s">
        <v>111</v>
      </c>
      <c r="H829"/>
      <c r="I829" t="s">
        <v>93</v>
      </c>
      <c r="J829" t="s">
        <v>100</v>
      </c>
      <c r="K829" t="s">
        <v>111</v>
      </c>
      <c r="L829"/>
      <c r="M829" s="56" t="str">
        <f>IF(OR(F829="Lead",J829="Lead"),"Lead",(IF(OR(OR(F829="",J829=""),AND(AND(NOT(F829="Lead"),J829="Galvanized Iron/Steel"),I829="")),"",IF(AND(OR(I829="Yes",I829="Don't Know"),J829="Galvanized Iron/Steel"),"Galvanized Requiring Replacement",IF(OR(F829="Unknown",J829="Unknown"),"Lead Status Unknown",IF(AND(F829="No System Owned Portion",J829="No Customer Owned Portion"),"","Non-Lead"))))))</f>
        <v>Non-Lead</v>
      </c>
      <c r="N829" t="s">
        <v>976</v>
      </c>
    </row>
    <row r="830" spans="1:14" x14ac:dyDescent="0.25">
      <c r="A830">
        <v>4890</v>
      </c>
      <c r="B830" t="s">
        <v>220</v>
      </c>
      <c r="C830">
        <v>35.752037000000001</v>
      </c>
      <c r="D830">
        <v>-95.380747</v>
      </c>
      <c r="E830" t="s">
        <v>93</v>
      </c>
      <c r="F830" t="s">
        <v>97</v>
      </c>
      <c r="G830" t="s">
        <v>111</v>
      </c>
      <c r="H830"/>
      <c r="I830" t="s">
        <v>93</v>
      </c>
      <c r="J830" t="s">
        <v>97</v>
      </c>
      <c r="K830" t="s">
        <v>111</v>
      </c>
      <c r="L830"/>
      <c r="M830" s="57" t="str">
        <f>IF(OR(F830="Lead",J830="Lead"),"Lead",(IF(OR(OR(F830="",J830=""),AND(AND(NOT(F830="Lead"),J830="Galvanized Iron/Steel"),I830="")),"",IF(AND(OR(I830="Yes",I830="Don't Know"),J830="Galvanized Iron/Steel"),"Galvanized Requiring Replacement",IF(OR(F830="Unknown",J830="Unknown"),"Lead Status Unknown",IF(AND(F830="No System Owned Portion",J830="No Customer Owned Portion"),"","Non-Lead"))))))</f>
        <v>Non-Lead</v>
      </c>
      <c r="N830" t="s">
        <v>1024</v>
      </c>
    </row>
    <row r="831" spans="1:14" x14ac:dyDescent="0.25">
      <c r="A831">
        <v>4892</v>
      </c>
      <c r="B831" t="s">
        <v>472</v>
      </c>
      <c r="C831">
        <v>35.753101000000001</v>
      </c>
      <c r="D831">
        <v>-95.379739999999998</v>
      </c>
      <c r="E831" t="s">
        <v>93</v>
      </c>
      <c r="F831" t="s">
        <v>100</v>
      </c>
      <c r="G831" t="s">
        <v>96</v>
      </c>
      <c r="H831"/>
      <c r="I831" t="s">
        <v>93</v>
      </c>
      <c r="J831" t="s">
        <v>100</v>
      </c>
      <c r="K831" t="s">
        <v>96</v>
      </c>
      <c r="L831"/>
      <c r="M831" s="57" t="str">
        <f>IF(OR(F831="Lead",J831="Lead"),"Lead",(IF(OR(OR(F831="",J831=""),AND(AND(NOT(F831="Lead"),J831="Galvanized Iron/Steel"),I831="")),"",IF(AND(OR(I831="Yes",I831="Don't Know"),J831="Galvanized Iron/Steel"),"Galvanized Requiring Replacement",IF(OR(F831="Unknown",J831="Unknown"),"Lead Status Unknown",IF(AND(F831="No System Owned Portion",J831="No Customer Owned Portion"),"","Non-Lead"))))))</f>
        <v>Non-Lead</v>
      </c>
      <c r="N831" t="s">
        <v>1016</v>
      </c>
    </row>
    <row r="832" spans="1:14" x14ac:dyDescent="0.25">
      <c r="A832">
        <v>4900</v>
      </c>
      <c r="B832" t="s">
        <v>749</v>
      </c>
      <c r="C832">
        <v>35.526941000000001</v>
      </c>
      <c r="D832">
        <v>-95.121763000000001</v>
      </c>
      <c r="E832" t="s">
        <v>93</v>
      </c>
      <c r="F832" t="s">
        <v>100</v>
      </c>
      <c r="G832" t="s">
        <v>111</v>
      </c>
      <c r="H832"/>
      <c r="I832" t="s">
        <v>93</v>
      </c>
      <c r="J832" t="s">
        <v>100</v>
      </c>
      <c r="K832" t="s">
        <v>111</v>
      </c>
      <c r="L832"/>
      <c r="M832" s="57" t="str">
        <f>IF(OR(F832="Lead",J832="Lead"),"Lead",(IF(OR(OR(F832="",J832=""),AND(AND(NOT(F832="Lead"),J832="Galvanized Iron/Steel"),I832="")),"",IF(AND(OR(I832="Yes",I832="Don't Know"),J832="Galvanized Iron/Steel"),"Galvanized Requiring Replacement",IF(OR(F832="Unknown",J832="Unknown"),"Lead Status Unknown",IF(AND(F832="No System Owned Portion",J832="No Customer Owned Portion"),"","Non-Lead"))))))</f>
        <v>Non-Lead</v>
      </c>
      <c r="N832" t="s">
        <v>976</v>
      </c>
    </row>
    <row r="833" spans="1:14" x14ac:dyDescent="0.25">
      <c r="A833">
        <v>4905</v>
      </c>
      <c r="B833" t="s">
        <v>745</v>
      </c>
      <c r="C833">
        <v>35.526941000000001</v>
      </c>
      <c r="D833">
        <v>-95.121763000000001</v>
      </c>
      <c r="E833" t="s">
        <v>88</v>
      </c>
      <c r="F833" t="s">
        <v>100</v>
      </c>
      <c r="G833" t="s">
        <v>99</v>
      </c>
      <c r="H833" s="72">
        <v>39671</v>
      </c>
      <c r="I833" t="s">
        <v>88</v>
      </c>
      <c r="J833" t="s">
        <v>100</v>
      </c>
      <c r="K833" t="s">
        <v>99</v>
      </c>
      <c r="L833"/>
      <c r="M833" s="57" t="str">
        <f>IF(OR(F833="Lead",J833="Lead"),"Lead",(IF(OR(OR(F833="",J833=""),AND(AND(NOT(F833="Lead"),J833="Galvanized Iron/Steel"),I833="")),"",IF(AND(OR(I833="Yes",I833="Don't Know"),J833="Galvanized Iron/Steel"),"Galvanized Requiring Replacement",IF(OR(F833="Unknown",J833="Unknown"),"Lead Status Unknown",IF(AND(F833="No System Owned Portion",J833="No Customer Owned Portion"),"","Non-Lead"))))))</f>
        <v>Non-Lead</v>
      </c>
      <c r="N833" t="s">
        <v>1216</v>
      </c>
    </row>
    <row r="834" spans="1:14" x14ac:dyDescent="0.25">
      <c r="A834">
        <v>4907</v>
      </c>
      <c r="B834" t="s">
        <v>716</v>
      </c>
      <c r="C834">
        <v>35.526941000000001</v>
      </c>
      <c r="D834">
        <v>-95.121763000000001</v>
      </c>
      <c r="E834" t="s">
        <v>88</v>
      </c>
      <c r="F834" t="s">
        <v>100</v>
      </c>
      <c r="G834" t="s">
        <v>99</v>
      </c>
      <c r="H834" s="72">
        <v>44111</v>
      </c>
      <c r="I834" t="s">
        <v>88</v>
      </c>
      <c r="J834" t="s">
        <v>100</v>
      </c>
      <c r="K834" t="s">
        <v>99</v>
      </c>
      <c r="L834"/>
      <c r="M834" s="56" t="str">
        <f>IF(OR(F834="Lead",J834="Lead"),"Lead",(IF(OR(OR(F834="",J834=""),AND(AND(NOT(F834="Lead"),J834="Galvanized Iron/Steel"),I834="")),"",IF(AND(OR(I834="Yes",I834="Don't Know"),J834="Galvanized Iron/Steel"),"Galvanized Requiring Replacement",IF(OR(F834="Unknown",J834="Unknown"),"Lead Status Unknown",IF(AND(F834="No System Owned Portion",J834="No Customer Owned Portion"),"","Non-Lead"))))))</f>
        <v>Non-Lead</v>
      </c>
      <c r="N834" t="s">
        <v>1205</v>
      </c>
    </row>
    <row r="835" spans="1:14" x14ac:dyDescent="0.25">
      <c r="A835">
        <v>4908</v>
      </c>
      <c r="B835" t="s">
        <v>705</v>
      </c>
      <c r="C835">
        <v>35.526941000000001</v>
      </c>
      <c r="D835">
        <v>-95.121763000000001</v>
      </c>
      <c r="E835" t="s">
        <v>88</v>
      </c>
      <c r="F835" t="s">
        <v>100</v>
      </c>
      <c r="G835" t="s">
        <v>99</v>
      </c>
      <c r="H835" s="72">
        <v>44111</v>
      </c>
      <c r="I835" t="s">
        <v>88</v>
      </c>
      <c r="J835" t="s">
        <v>100</v>
      </c>
      <c r="K835" t="s">
        <v>99</v>
      </c>
      <c r="L835"/>
      <c r="M835" s="56" t="str">
        <f>IF(OR(F835="Lead",J835="Lead"),"Lead",(IF(OR(OR(F835="",J835=""),AND(AND(NOT(F835="Lead"),J835="Galvanized Iron/Steel"),I835="")),"",IF(AND(OR(I835="Yes",I835="Don't Know"),J835="Galvanized Iron/Steel"),"Galvanized Requiring Replacement",IF(OR(F835="Unknown",J835="Unknown"),"Lead Status Unknown",IF(AND(F835="No System Owned Portion",J835="No Customer Owned Portion"),"","Non-Lead"))))))</f>
        <v>Non-Lead</v>
      </c>
      <c r="N835" t="s">
        <v>1201</v>
      </c>
    </row>
    <row r="836" spans="1:14" x14ac:dyDescent="0.25">
      <c r="A836">
        <v>4909</v>
      </c>
      <c r="B836" t="s">
        <v>691</v>
      </c>
      <c r="C836">
        <v>35.526941000000001</v>
      </c>
      <c r="D836">
        <v>-95.121763000000001</v>
      </c>
      <c r="E836" t="s">
        <v>88</v>
      </c>
      <c r="F836" t="s">
        <v>100</v>
      </c>
      <c r="G836" t="s">
        <v>99</v>
      </c>
      <c r="H836" s="72">
        <v>44111</v>
      </c>
      <c r="I836" t="s">
        <v>88</v>
      </c>
      <c r="J836" t="s">
        <v>100</v>
      </c>
      <c r="K836" t="s">
        <v>99</v>
      </c>
      <c r="L836"/>
      <c r="M836" s="57" t="str">
        <f>IF(OR(F836="Lead",J836="Lead"),"Lead",(IF(OR(OR(F836="",J836=""),AND(AND(NOT(F836="Lead"),J836="Galvanized Iron/Steel"),I836="")),"",IF(AND(OR(I836="Yes",I836="Don't Know"),J836="Galvanized Iron/Steel"),"Galvanized Requiring Replacement",IF(OR(F836="Unknown",J836="Unknown"),"Lead Status Unknown",IF(AND(F836="No System Owned Portion",J836="No Customer Owned Portion"),"","Non-Lead"))))))</f>
        <v>Non-Lead</v>
      </c>
      <c r="N836" t="s">
        <v>1195</v>
      </c>
    </row>
    <row r="837" spans="1:14" x14ac:dyDescent="0.25">
      <c r="A837">
        <v>4910</v>
      </c>
      <c r="B837" t="s">
        <v>344</v>
      </c>
      <c r="C837">
        <v>35.526356999999997</v>
      </c>
      <c r="D837">
        <v>-95.120924000000002</v>
      </c>
      <c r="E837" t="s">
        <v>93</v>
      </c>
      <c r="F837" t="s">
        <v>100</v>
      </c>
      <c r="G837" t="s">
        <v>111</v>
      </c>
      <c r="H837"/>
      <c r="I837" t="s">
        <v>93</v>
      </c>
      <c r="J837" t="s">
        <v>100</v>
      </c>
      <c r="K837" t="s">
        <v>111</v>
      </c>
      <c r="L837"/>
      <c r="M837" s="57" t="str">
        <f>IF(OR(F837="Lead",J837="Lead"),"Lead",(IF(OR(OR(F837="",J837=""),AND(AND(NOT(F837="Lead"),J837="Galvanized Iron/Steel"),I837="")),"",IF(AND(OR(I837="Yes",I837="Don't Know"),J837="Galvanized Iron/Steel"),"Galvanized Requiring Replacement",IF(OR(F837="Unknown",J837="Unknown"),"Lead Status Unknown",IF(AND(F837="No System Owned Portion",J837="No Customer Owned Portion"),"","Non-Lead"))))))</f>
        <v>Non-Lead</v>
      </c>
      <c r="N837" t="s">
        <v>1073</v>
      </c>
    </row>
    <row r="838" spans="1:14" x14ac:dyDescent="0.25">
      <c r="A838">
        <v>4920</v>
      </c>
      <c r="B838" t="s">
        <v>560</v>
      </c>
      <c r="C838">
        <v>35.530849000000003</v>
      </c>
      <c r="D838">
        <v>-95.117912000000004</v>
      </c>
      <c r="E838" t="s">
        <v>93</v>
      </c>
      <c r="F838" t="s">
        <v>100</v>
      </c>
      <c r="G838" t="s">
        <v>96</v>
      </c>
      <c r="H838"/>
      <c r="I838" t="s">
        <v>93</v>
      </c>
      <c r="J838" t="s">
        <v>100</v>
      </c>
      <c r="K838" t="s">
        <v>96</v>
      </c>
      <c r="L838"/>
      <c r="M838" s="57" t="str">
        <f>IF(OR(F838="Lead",J838="Lead"),"Lead",(IF(OR(OR(F838="",J838=""),AND(AND(NOT(F838="Lead"),J838="Galvanized Iron/Steel"),I838="")),"",IF(AND(OR(I838="Yes",I838="Don't Know"),J838="Galvanized Iron/Steel"),"Galvanized Requiring Replacement",IF(OR(F838="Unknown",J838="Unknown"),"Lead Status Unknown",IF(AND(F838="No System Owned Portion",J838="No Customer Owned Portion"),"","Non-Lead"))))))</f>
        <v>Non-Lead</v>
      </c>
      <c r="N838"/>
    </row>
    <row r="839" spans="1:14" x14ac:dyDescent="0.25">
      <c r="A839">
        <v>4940</v>
      </c>
      <c r="B839" t="s">
        <v>594</v>
      </c>
      <c r="C839">
        <v>35.527790000000003</v>
      </c>
      <c r="D839">
        <v>-95.121196999999995</v>
      </c>
      <c r="E839" t="s">
        <v>93</v>
      </c>
      <c r="F839" t="s">
        <v>97</v>
      </c>
      <c r="G839" t="s">
        <v>111</v>
      </c>
      <c r="H839"/>
      <c r="I839" t="s">
        <v>93</v>
      </c>
      <c r="J839" t="s">
        <v>97</v>
      </c>
      <c r="K839" t="s">
        <v>111</v>
      </c>
      <c r="L839"/>
      <c r="M839" s="57" t="str">
        <f>IF(OR(F839="Lead",J839="Lead"),"Lead",(IF(OR(OR(F839="",J839=""),AND(AND(NOT(F839="Lead"),J839="Galvanized Iron/Steel"),I839="")),"",IF(AND(OR(I839="Yes",I839="Don't Know"),J839="Galvanized Iron/Steel"),"Galvanized Requiring Replacement",IF(OR(F839="Unknown",J839="Unknown"),"Lead Status Unknown",IF(AND(F839="No System Owned Portion",J839="No Customer Owned Portion"),"","Non-Lead"))))))</f>
        <v>Non-Lead</v>
      </c>
      <c r="N839" t="s">
        <v>978</v>
      </c>
    </row>
    <row r="840" spans="1:14" x14ac:dyDescent="0.25">
      <c r="A840">
        <v>4945</v>
      </c>
      <c r="B840" t="s">
        <v>682</v>
      </c>
      <c r="C840">
        <v>35.526941000000001</v>
      </c>
      <c r="D840">
        <v>-95.121763000000001</v>
      </c>
      <c r="E840" t="s">
        <v>88</v>
      </c>
      <c r="F840" t="s">
        <v>100</v>
      </c>
      <c r="G840" t="s">
        <v>99</v>
      </c>
      <c r="H840" s="72">
        <v>34246</v>
      </c>
      <c r="I840" t="s">
        <v>88</v>
      </c>
      <c r="J840" t="s">
        <v>100</v>
      </c>
      <c r="K840" t="s">
        <v>99</v>
      </c>
      <c r="L840"/>
      <c r="M840" s="56" t="str">
        <f>IF(OR(F840="Lead",J840="Lead"),"Lead",(IF(OR(OR(F840="",J840=""),AND(AND(NOT(F840="Lead"),J840="Galvanized Iron/Steel"),I840="")),"",IF(AND(OR(I840="Yes",I840="Don't Know"),J840="Galvanized Iron/Steel"),"Galvanized Requiring Replacement",IF(OR(F840="Unknown",J840="Unknown"),"Lead Status Unknown",IF(AND(F840="No System Owned Portion",J840="No Customer Owned Portion"),"","Non-Lead"))))))</f>
        <v>Non-Lead</v>
      </c>
      <c r="N840" t="s">
        <v>1192</v>
      </c>
    </row>
    <row r="841" spans="1:14" x14ac:dyDescent="0.25">
      <c r="A841">
        <v>4950</v>
      </c>
      <c r="B841" t="s">
        <v>307</v>
      </c>
      <c r="C841">
        <v>35.750985999999997</v>
      </c>
      <c r="D841">
        <v>-95.379856000000004</v>
      </c>
      <c r="E841" t="s">
        <v>93</v>
      </c>
      <c r="F841" t="s">
        <v>100</v>
      </c>
      <c r="G841" t="s">
        <v>111</v>
      </c>
      <c r="H841"/>
      <c r="I841" t="s">
        <v>93</v>
      </c>
      <c r="J841" t="s">
        <v>100</v>
      </c>
      <c r="K841" t="s">
        <v>111</v>
      </c>
      <c r="L841"/>
      <c r="M841" s="56" t="str">
        <f>IF(OR(F841="Lead",J841="Lead"),"Lead",(IF(OR(OR(F841="",J841=""),AND(AND(NOT(F841="Lead"),J841="Galvanized Iron/Steel"),I841="")),"",IF(AND(OR(I841="Yes",I841="Don't Know"),J841="Galvanized Iron/Steel"),"Galvanized Requiring Replacement",IF(OR(F841="Unknown",J841="Unknown"),"Lead Status Unknown",IF(AND(F841="No System Owned Portion",J841="No Customer Owned Portion"),"","Non-Lead"))))))</f>
        <v>Non-Lead</v>
      </c>
      <c r="N841" t="s">
        <v>976</v>
      </c>
    </row>
    <row r="842" spans="1:14" x14ac:dyDescent="0.25">
      <c r="A842">
        <v>4955</v>
      </c>
      <c r="B842" t="s">
        <v>251</v>
      </c>
      <c r="C842">
        <v>35.527078000000003</v>
      </c>
      <c r="D842">
        <v>-95.119934999999998</v>
      </c>
      <c r="E842" t="s">
        <v>88</v>
      </c>
      <c r="F842" t="s">
        <v>100</v>
      </c>
      <c r="G842" t="s">
        <v>99</v>
      </c>
      <c r="H842" s="72">
        <v>43640</v>
      </c>
      <c r="I842" t="s">
        <v>88</v>
      </c>
      <c r="J842" t="s">
        <v>100</v>
      </c>
      <c r="K842" t="s">
        <v>99</v>
      </c>
      <c r="L842"/>
      <c r="M842" s="56" t="str">
        <f>IF(OR(F842="Lead",J842="Lead"),"Lead",(IF(OR(OR(F842="",J842=""),AND(AND(NOT(F842="Lead"),J842="Galvanized Iron/Steel"),I842="")),"",IF(AND(OR(I842="Yes",I842="Don't Know"),J842="Galvanized Iron/Steel"),"Galvanized Requiring Replacement",IF(OR(F842="Unknown",J842="Unknown"),"Lead Status Unknown",IF(AND(F842="No System Owned Portion",J842="No Customer Owned Portion"),"","Non-Lead"))))))</f>
        <v>Non-Lead</v>
      </c>
      <c r="N842" t="s">
        <v>1036</v>
      </c>
    </row>
    <row r="843" spans="1:14" x14ac:dyDescent="0.25">
      <c r="A843">
        <v>4960</v>
      </c>
      <c r="B843" t="s">
        <v>163</v>
      </c>
      <c r="C843">
        <v>35.527242000000001</v>
      </c>
      <c r="D843">
        <v>-95.120609000000002</v>
      </c>
      <c r="E843" t="s">
        <v>93</v>
      </c>
      <c r="F843" t="s">
        <v>100</v>
      </c>
      <c r="G843" t="s">
        <v>111</v>
      </c>
      <c r="H843"/>
      <c r="I843" t="s">
        <v>93</v>
      </c>
      <c r="J843" t="s">
        <v>100</v>
      </c>
      <c r="K843" t="s">
        <v>111</v>
      </c>
      <c r="L843"/>
      <c r="M843" s="56" t="str">
        <f>IF(OR(F843="Lead",J843="Lead"),"Lead",(IF(OR(OR(F843="",J843=""),AND(AND(NOT(F843="Lead"),J843="Galvanized Iron/Steel"),I843="")),"",IF(AND(OR(I843="Yes",I843="Don't Know"),J843="Galvanized Iron/Steel"),"Galvanized Requiring Replacement",IF(OR(F843="Unknown",J843="Unknown"),"Lead Status Unknown",IF(AND(F843="No System Owned Portion",J843="No Customer Owned Portion"),"","Non-Lead"))))))</f>
        <v>Non-Lead</v>
      </c>
      <c r="N843" t="s">
        <v>998</v>
      </c>
    </row>
    <row r="844" spans="1:14" x14ac:dyDescent="0.25">
      <c r="A844">
        <v>4970</v>
      </c>
      <c r="B844" t="s">
        <v>200</v>
      </c>
      <c r="C844">
        <v>35.527673999999998</v>
      </c>
      <c r="D844">
        <v>-95.121122</v>
      </c>
      <c r="E844" t="s">
        <v>93</v>
      </c>
      <c r="F844" t="s">
        <v>100</v>
      </c>
      <c r="G844" t="s">
        <v>96</v>
      </c>
      <c r="H844"/>
      <c r="I844" t="s">
        <v>93</v>
      </c>
      <c r="J844" t="s">
        <v>100</v>
      </c>
      <c r="K844" t="s">
        <v>96</v>
      </c>
      <c r="L844"/>
      <c r="M844" s="57" t="str">
        <f>IF(OR(F844="Lead",J844="Lead"),"Lead",(IF(OR(OR(F844="",J844=""),AND(AND(NOT(F844="Lead"),J844="Galvanized Iron/Steel"),I844="")),"",IF(AND(OR(I844="Yes",I844="Don't Know"),J844="Galvanized Iron/Steel"),"Galvanized Requiring Replacement",IF(OR(F844="Unknown",J844="Unknown"),"Lead Status Unknown",IF(AND(F844="No System Owned Portion",J844="No Customer Owned Portion"),"","Non-Lead"))))))</f>
        <v>Non-Lead</v>
      </c>
      <c r="N844" t="s">
        <v>1016</v>
      </c>
    </row>
    <row r="845" spans="1:14" x14ac:dyDescent="0.25">
      <c r="A845">
        <v>4974</v>
      </c>
      <c r="B845" t="s">
        <v>690</v>
      </c>
      <c r="C845">
        <v>35.526997999999999</v>
      </c>
      <c r="D845">
        <v>-95.120200999999994</v>
      </c>
      <c r="E845" t="s">
        <v>93</v>
      </c>
      <c r="F845" t="s">
        <v>97</v>
      </c>
      <c r="G845" t="s">
        <v>111</v>
      </c>
      <c r="H845"/>
      <c r="I845" t="s">
        <v>93</v>
      </c>
      <c r="J845" t="s">
        <v>97</v>
      </c>
      <c r="K845" t="s">
        <v>111</v>
      </c>
      <c r="L845"/>
      <c r="M845" s="56" t="str">
        <f>IF(OR(F845="Lead",J845="Lead"),"Lead",(IF(OR(OR(F845="",J845=""),AND(AND(NOT(F845="Lead"),J845="Galvanized Iron/Steel"),I845="")),"",IF(AND(OR(I845="Yes",I845="Don't Know"),J845="Galvanized Iron/Steel"),"Galvanized Requiring Replacement",IF(OR(F845="Unknown",J845="Unknown"),"Lead Status Unknown",IF(AND(F845="No System Owned Portion",J845="No Customer Owned Portion"),"","Non-Lead"))))))</f>
        <v>Non-Lead</v>
      </c>
      <c r="N845" t="s">
        <v>978</v>
      </c>
    </row>
    <row r="846" spans="1:14" x14ac:dyDescent="0.25">
      <c r="A846">
        <v>4975</v>
      </c>
      <c r="B846" t="s">
        <v>694</v>
      </c>
      <c r="C846">
        <v>35.526997999999999</v>
      </c>
      <c r="D846">
        <v>-95.120200999999994</v>
      </c>
      <c r="E846" t="s">
        <v>88</v>
      </c>
      <c r="F846" t="s">
        <v>100</v>
      </c>
      <c r="G846" t="s">
        <v>99</v>
      </c>
      <c r="H846" s="72">
        <v>34066</v>
      </c>
      <c r="I846" t="s">
        <v>88</v>
      </c>
      <c r="J846" t="s">
        <v>100</v>
      </c>
      <c r="K846" t="s">
        <v>99</v>
      </c>
      <c r="L846"/>
      <c r="M846" s="56" t="str">
        <f>IF(OR(F846="Lead",J846="Lead"),"Lead",(IF(OR(OR(F846="",J846=""),AND(AND(NOT(F846="Lead"),J846="Galvanized Iron/Steel"),I846="")),"",IF(AND(OR(I846="Yes",I846="Don't Know"),J846="Galvanized Iron/Steel"),"Galvanized Requiring Replacement",IF(OR(F846="Unknown",J846="Unknown"),"Lead Status Unknown",IF(AND(F846="No System Owned Portion",J846="No Customer Owned Portion"),"","Non-Lead"))))))</f>
        <v>Non-Lead</v>
      </c>
      <c r="N846" t="s">
        <v>1196</v>
      </c>
    </row>
    <row r="847" spans="1:14" x14ac:dyDescent="0.25">
      <c r="A847">
        <v>4980</v>
      </c>
      <c r="B847" t="s">
        <v>614</v>
      </c>
      <c r="C847">
        <v>35.527729000000001</v>
      </c>
      <c r="D847">
        <v>-95.119482000000005</v>
      </c>
      <c r="E847" t="s">
        <v>93</v>
      </c>
      <c r="F847" t="s">
        <v>100</v>
      </c>
      <c r="G847" t="s">
        <v>111</v>
      </c>
      <c r="H847"/>
      <c r="I847" t="s">
        <v>93</v>
      </c>
      <c r="J847" t="s">
        <v>100</v>
      </c>
      <c r="K847" t="s">
        <v>111</v>
      </c>
      <c r="L847"/>
      <c r="M847" s="57" t="str">
        <f>IF(OR(F847="Lead",J847="Lead"),"Lead",(IF(OR(OR(F847="",J847=""),AND(AND(NOT(F847="Lead"),J847="Galvanized Iron/Steel"),I847="")),"",IF(AND(OR(I847="Yes",I847="Don't Know"),J847="Galvanized Iron/Steel"),"Galvanized Requiring Replacement",IF(OR(F847="Unknown",J847="Unknown"),"Lead Status Unknown",IF(AND(F847="No System Owned Portion",J847="No Customer Owned Portion"),"","Non-Lead"))))))</f>
        <v>Non-Lead</v>
      </c>
      <c r="N847" t="s">
        <v>976</v>
      </c>
    </row>
    <row r="848" spans="1:14" x14ac:dyDescent="0.25">
      <c r="A848">
        <v>4985</v>
      </c>
      <c r="B848" t="s">
        <v>506</v>
      </c>
      <c r="C848">
        <v>35.527847000000001</v>
      </c>
      <c r="D848">
        <v>-95.119387000000003</v>
      </c>
      <c r="E848" t="s">
        <v>88</v>
      </c>
      <c r="F848" t="s">
        <v>97</v>
      </c>
      <c r="G848" t="s">
        <v>107</v>
      </c>
      <c r="H848"/>
      <c r="I848" t="s">
        <v>93</v>
      </c>
      <c r="J848" t="s">
        <v>97</v>
      </c>
      <c r="K848" t="s">
        <v>107</v>
      </c>
      <c r="L848"/>
      <c r="M848" s="57" t="str">
        <f>IF(OR(F848="Lead",J848="Lead"),"Lead",(IF(OR(OR(F848="",J848=""),AND(AND(NOT(F848="Lead"),J848="Galvanized Iron/Steel"),I848="")),"",IF(AND(OR(I848="Yes",I848="Don't Know"),J848="Galvanized Iron/Steel"),"Galvanized Requiring Replacement",IF(OR(F848="Unknown",J848="Unknown"),"Lead Status Unknown",IF(AND(F848="No System Owned Portion",J848="No Customer Owned Portion"),"","Non-Lead"))))))</f>
        <v>Non-Lead</v>
      </c>
      <c r="N848" t="s">
        <v>1143</v>
      </c>
    </row>
    <row r="849" spans="1:14" x14ac:dyDescent="0.25">
      <c r="A849">
        <v>4990</v>
      </c>
      <c r="B849" t="s">
        <v>278</v>
      </c>
      <c r="C849">
        <v>35.527929</v>
      </c>
      <c r="D849">
        <v>-95.119095999999999</v>
      </c>
      <c r="E849" t="s">
        <v>93</v>
      </c>
      <c r="F849" t="s">
        <v>89</v>
      </c>
      <c r="G849" t="s">
        <v>111</v>
      </c>
      <c r="H849"/>
      <c r="I849" t="s">
        <v>88</v>
      </c>
      <c r="J849" t="s">
        <v>89</v>
      </c>
      <c r="K849" t="s">
        <v>111</v>
      </c>
      <c r="L849"/>
      <c r="M849" s="57" t="str">
        <f>IF(OR(F849="Lead",J849="Lead"),"Lead",(IF(OR(OR(F849="",J849=""),AND(AND(NOT(F849="Lead"),J849="Galvanized Iron/Steel"),I849="")),"",IF(AND(OR(I849="Yes",I849="Don't Know"),J849="Galvanized Iron/Steel"),"Galvanized Requiring Replacement",IF(OR(F849="Unknown",J849="Unknown"),"Lead Status Unknown",IF(AND(F849="No System Owned Portion",J849="No Customer Owned Portion"),"","Non-Lead"))))))</f>
        <v>Non-Lead</v>
      </c>
      <c r="N849" t="s">
        <v>1046</v>
      </c>
    </row>
    <row r="850" spans="1:14" x14ac:dyDescent="0.25">
      <c r="A850">
        <v>5000</v>
      </c>
      <c r="B850" t="s">
        <v>258</v>
      </c>
      <c r="C850">
        <v>35.527920000000002</v>
      </c>
      <c r="D850">
        <v>-95.119084999999998</v>
      </c>
      <c r="E850" t="s">
        <v>93</v>
      </c>
      <c r="F850" t="s">
        <v>97</v>
      </c>
      <c r="G850" t="s">
        <v>111</v>
      </c>
      <c r="H850"/>
      <c r="I850" t="s">
        <v>93</v>
      </c>
      <c r="J850" t="s">
        <v>97</v>
      </c>
      <c r="K850" t="s">
        <v>111</v>
      </c>
      <c r="L850"/>
      <c r="M850" s="57" t="str">
        <f>IF(OR(F850="Lead",J850="Lead"),"Lead",(IF(OR(OR(F850="",J850=""),AND(AND(NOT(F850="Lead"),J850="Galvanized Iron/Steel"),I850="")),"",IF(AND(OR(I850="Yes",I850="Don't Know"),J850="Galvanized Iron/Steel"),"Galvanized Requiring Replacement",IF(OR(F850="Unknown",J850="Unknown"),"Lead Status Unknown",IF(AND(F850="No System Owned Portion",J850="No Customer Owned Portion"),"","Non-Lead"))))))</f>
        <v>Non-Lead</v>
      </c>
      <c r="N850" t="s">
        <v>978</v>
      </c>
    </row>
    <row r="851" spans="1:14" x14ac:dyDescent="0.25">
      <c r="A851">
        <v>5010</v>
      </c>
      <c r="B851" t="s">
        <v>285</v>
      </c>
      <c r="C851">
        <v>35.529978999999997</v>
      </c>
      <c r="D851">
        <v>-95.122704999999996</v>
      </c>
      <c r="E851" t="s">
        <v>93</v>
      </c>
      <c r="F851" t="s">
        <v>100</v>
      </c>
      <c r="G851" t="s">
        <v>111</v>
      </c>
      <c r="H851"/>
      <c r="I851" t="s">
        <v>93</v>
      </c>
      <c r="J851" t="s">
        <v>100</v>
      </c>
      <c r="K851" t="s">
        <v>111</v>
      </c>
      <c r="L851"/>
      <c r="M851" s="56" t="str">
        <f>IF(OR(F851="Lead",J851="Lead"),"Lead",(IF(OR(OR(F851="",J851=""),AND(AND(NOT(F851="Lead"),J851="Galvanized Iron/Steel"),I851="")),"",IF(AND(OR(I851="Yes",I851="Don't Know"),J851="Galvanized Iron/Steel"),"Galvanized Requiring Replacement",IF(OR(F851="Unknown",J851="Unknown"),"Lead Status Unknown",IF(AND(F851="No System Owned Portion",J851="No Customer Owned Portion"),"","Non-Lead"))))))</f>
        <v>Non-Lead</v>
      </c>
      <c r="N851" t="s">
        <v>976</v>
      </c>
    </row>
    <row r="852" spans="1:14" x14ac:dyDescent="0.25">
      <c r="A852">
        <v>5011</v>
      </c>
      <c r="B852" t="s">
        <v>159</v>
      </c>
      <c r="C852">
        <v>35.527692999999999</v>
      </c>
      <c r="D852">
        <v>-95.121206000000001</v>
      </c>
      <c r="E852" t="s">
        <v>88</v>
      </c>
      <c r="F852" t="s">
        <v>100</v>
      </c>
      <c r="G852" t="s">
        <v>96</v>
      </c>
      <c r="H852"/>
      <c r="I852" t="s">
        <v>88</v>
      </c>
      <c r="J852" t="s">
        <v>100</v>
      </c>
      <c r="K852" t="s">
        <v>96</v>
      </c>
      <c r="L852"/>
      <c r="M852" s="56" t="str">
        <f>IF(OR(F852="Lead",J852="Lead"),"Lead",(IF(OR(OR(F852="",J852=""),AND(AND(NOT(F852="Lead"),J852="Galvanized Iron/Steel"),I852="")),"",IF(AND(OR(I852="Yes",I852="Don't Know"),J852="Galvanized Iron/Steel"),"Galvanized Requiring Replacement",IF(OR(F852="Unknown",J852="Unknown"),"Lead Status Unknown",IF(AND(F852="No System Owned Portion",J852="No Customer Owned Portion"),"","Non-Lead"))))))</f>
        <v>Non-Lead</v>
      </c>
      <c r="N852" t="s">
        <v>994</v>
      </c>
    </row>
    <row r="853" spans="1:14" x14ac:dyDescent="0.25">
      <c r="A853">
        <v>5012</v>
      </c>
      <c r="B853" t="s">
        <v>217</v>
      </c>
      <c r="C853">
        <v>35.527461000000002</v>
      </c>
      <c r="D853">
        <v>-95.121397999999999</v>
      </c>
      <c r="E853" t="s">
        <v>88</v>
      </c>
      <c r="F853" t="s">
        <v>100</v>
      </c>
      <c r="G853" t="s">
        <v>96</v>
      </c>
      <c r="H853"/>
      <c r="I853" t="s">
        <v>88</v>
      </c>
      <c r="J853" t="s">
        <v>100</v>
      </c>
      <c r="K853" t="s">
        <v>96</v>
      </c>
      <c r="L853"/>
      <c r="M853" s="56" t="str">
        <f>IF(OR(F853="Lead",J853="Lead"),"Lead",(IF(OR(OR(F853="",J853=""),AND(AND(NOT(F853="Lead"),J853="Galvanized Iron/Steel"),I853="")),"",IF(AND(OR(I853="Yes",I853="Don't Know"),J853="Galvanized Iron/Steel"),"Galvanized Requiring Replacement",IF(OR(F853="Unknown",J853="Unknown"),"Lead Status Unknown",IF(AND(F853="No System Owned Portion",J853="No Customer Owned Portion"),"","Non-Lead"))))))</f>
        <v>Non-Lead</v>
      </c>
      <c r="N853" t="s">
        <v>994</v>
      </c>
    </row>
    <row r="854" spans="1:14" x14ac:dyDescent="0.25">
      <c r="A854">
        <v>5015</v>
      </c>
      <c r="B854" t="s">
        <v>243</v>
      </c>
      <c r="C854">
        <v>35.528655000000001</v>
      </c>
      <c r="D854">
        <v>-95.118575000000007</v>
      </c>
      <c r="E854" t="s">
        <v>93</v>
      </c>
      <c r="F854" t="s">
        <v>100</v>
      </c>
      <c r="G854" t="s">
        <v>111</v>
      </c>
      <c r="H854"/>
      <c r="I854" t="s">
        <v>93</v>
      </c>
      <c r="J854" t="s">
        <v>100</v>
      </c>
      <c r="K854" t="s">
        <v>111</v>
      </c>
      <c r="L854"/>
      <c r="M854" s="57" t="str">
        <f>IF(OR(F854="Lead",J854="Lead"),"Lead",(IF(OR(OR(F854="",J854=""),AND(AND(NOT(F854="Lead"),J854="Galvanized Iron/Steel"),I854="")),"",IF(AND(OR(I854="Yes",I854="Don't Know"),J854="Galvanized Iron/Steel"),"Galvanized Requiring Replacement",IF(OR(F854="Unknown",J854="Unknown"),"Lead Status Unknown",IF(AND(F854="No System Owned Portion",J854="No Customer Owned Portion"),"","Non-Lead"))))))</f>
        <v>Non-Lead</v>
      </c>
      <c r="N854" t="s">
        <v>976</v>
      </c>
    </row>
    <row r="855" spans="1:14" x14ac:dyDescent="0.25">
      <c r="A855">
        <v>5018</v>
      </c>
      <c r="B855" t="s">
        <v>243</v>
      </c>
      <c r="C855">
        <v>35.528655000000001</v>
      </c>
      <c r="D855">
        <v>-95.118575000000007</v>
      </c>
      <c r="E855" t="s">
        <v>88</v>
      </c>
      <c r="F855" t="s">
        <v>100</v>
      </c>
      <c r="G855" t="s">
        <v>99</v>
      </c>
      <c r="H855" s="72">
        <v>44216</v>
      </c>
      <c r="I855" t="s">
        <v>88</v>
      </c>
      <c r="J855" t="s">
        <v>100</v>
      </c>
      <c r="K855" t="s">
        <v>99</v>
      </c>
      <c r="L855"/>
      <c r="M855" s="56" t="str">
        <f>IF(OR(F855="Lead",J855="Lead"),"Lead",(IF(OR(OR(F855="",J855=""),AND(AND(NOT(F855="Lead"),J855="Galvanized Iron/Steel"),I855="")),"",IF(AND(OR(I855="Yes",I855="Don't Know"),J855="Galvanized Iron/Steel"),"Galvanized Requiring Replacement",IF(OR(F855="Unknown",J855="Unknown"),"Lead Status Unknown",IF(AND(F855="No System Owned Portion",J855="No Customer Owned Portion"),"","Non-Lead"))))))</f>
        <v>Non-Lead</v>
      </c>
      <c r="N855" t="s">
        <v>1032</v>
      </c>
    </row>
    <row r="856" spans="1:14" x14ac:dyDescent="0.25">
      <c r="A856">
        <v>5020</v>
      </c>
      <c r="B856" t="s">
        <v>158</v>
      </c>
      <c r="C856">
        <v>35.528689</v>
      </c>
      <c r="D856">
        <v>-95.118545999999995</v>
      </c>
      <c r="E856" t="s">
        <v>93</v>
      </c>
      <c r="F856" t="s">
        <v>100</v>
      </c>
      <c r="G856" t="s">
        <v>111</v>
      </c>
      <c r="H856"/>
      <c r="I856" t="s">
        <v>93</v>
      </c>
      <c r="J856" t="s">
        <v>100</v>
      </c>
      <c r="K856" t="s">
        <v>111</v>
      </c>
      <c r="L856"/>
      <c r="M856" s="57" t="str">
        <f>IF(OR(F856="Lead",J856="Lead"),"Lead",(IF(OR(OR(F856="",J856=""),AND(AND(NOT(F856="Lead"),J856="Galvanized Iron/Steel"),I856="")),"",IF(AND(OR(I856="Yes",I856="Don't Know"),J856="Galvanized Iron/Steel"),"Galvanized Requiring Replacement",IF(OR(F856="Unknown",J856="Unknown"),"Lead Status Unknown",IF(AND(F856="No System Owned Portion",J856="No Customer Owned Portion"),"","Non-Lead"))))))</f>
        <v>Non-Lead</v>
      </c>
      <c r="N856" t="s">
        <v>976</v>
      </c>
    </row>
    <row r="857" spans="1:14" x14ac:dyDescent="0.25">
      <c r="A857">
        <v>5030</v>
      </c>
      <c r="B857" t="s">
        <v>274</v>
      </c>
      <c r="C857">
        <v>35.528523999999997</v>
      </c>
      <c r="D857">
        <v>-95.118423000000007</v>
      </c>
      <c r="E857" t="s">
        <v>93</v>
      </c>
      <c r="F857" t="s">
        <v>97</v>
      </c>
      <c r="G857" t="s">
        <v>111</v>
      </c>
      <c r="H857"/>
      <c r="I857" t="s">
        <v>88</v>
      </c>
      <c r="J857" t="s">
        <v>89</v>
      </c>
      <c r="K857" t="s">
        <v>111</v>
      </c>
      <c r="L857"/>
      <c r="M857" s="57" t="str">
        <f>IF(OR(F857="Lead",J857="Lead"),"Lead",(IF(OR(OR(F857="",J857=""),AND(AND(NOT(F857="Lead"),J857="Galvanized Iron/Steel"),I857="")),"",IF(AND(OR(I857="Yes",I857="Don't Know"),J857="Galvanized Iron/Steel"),"Galvanized Requiring Replacement",IF(OR(F857="Unknown",J857="Unknown"),"Lead Status Unknown",IF(AND(F857="No System Owned Portion",J857="No Customer Owned Portion"),"","Non-Lead"))))))</f>
        <v>Non-Lead</v>
      </c>
      <c r="N857" t="s">
        <v>978</v>
      </c>
    </row>
    <row r="858" spans="1:14" x14ac:dyDescent="0.25">
      <c r="A858">
        <v>5040</v>
      </c>
      <c r="B858" t="s">
        <v>292</v>
      </c>
      <c r="C858">
        <v>35.528509</v>
      </c>
      <c r="D858">
        <v>-95.118404999999996</v>
      </c>
      <c r="E858" t="s">
        <v>88</v>
      </c>
      <c r="F858" t="s">
        <v>100</v>
      </c>
      <c r="G858" t="s">
        <v>96</v>
      </c>
      <c r="H858"/>
      <c r="I858" t="s">
        <v>93</v>
      </c>
      <c r="J858" t="s">
        <v>100</v>
      </c>
      <c r="K858" t="s">
        <v>96</v>
      </c>
      <c r="L858"/>
      <c r="M858" s="57" t="str">
        <f>IF(OR(F858="Lead",J858="Lead"),"Lead",(IF(OR(OR(F858="",J858=""),AND(AND(NOT(F858="Lead"),J858="Galvanized Iron/Steel"),I858="")),"",IF(AND(OR(I858="Yes",I858="Don't Know"),J858="Galvanized Iron/Steel"),"Galvanized Requiring Replacement",IF(OR(F858="Unknown",J858="Unknown"),"Lead Status Unknown",IF(AND(F858="No System Owned Portion",J858="No Customer Owned Portion"),"","Non-Lead"))))))</f>
        <v>Non-Lead</v>
      </c>
      <c r="N858" t="s">
        <v>1029</v>
      </c>
    </row>
    <row r="859" spans="1:14" x14ac:dyDescent="0.25">
      <c r="A859">
        <v>5045</v>
      </c>
      <c r="B859" t="s">
        <v>562</v>
      </c>
      <c r="C859">
        <v>35.530138000000001</v>
      </c>
      <c r="D859">
        <v>-95.120767999999998</v>
      </c>
      <c r="E859" t="s">
        <v>88</v>
      </c>
      <c r="F859" t="s">
        <v>100</v>
      </c>
      <c r="G859" t="s">
        <v>99</v>
      </c>
      <c r="H859" s="72">
        <v>39391</v>
      </c>
      <c r="I859" t="s">
        <v>88</v>
      </c>
      <c r="J859" t="s">
        <v>100</v>
      </c>
      <c r="K859" t="s">
        <v>99</v>
      </c>
      <c r="L859"/>
      <c r="M859" s="57" t="str">
        <f>IF(OR(F859="Lead",J859="Lead"),"Lead",(IF(OR(OR(F859="",J859=""),AND(AND(NOT(F859="Lead"),J859="Galvanized Iron/Steel"),I859="")),"",IF(AND(OR(I859="Yes",I859="Don't Know"),J859="Galvanized Iron/Steel"),"Galvanized Requiring Replacement",IF(OR(F859="Unknown",J859="Unknown"),"Lead Status Unknown",IF(AND(F859="No System Owned Portion",J859="No Customer Owned Portion"),"","Non-Lead"))))))</f>
        <v>Non-Lead</v>
      </c>
      <c r="N859" t="s">
        <v>1158</v>
      </c>
    </row>
    <row r="860" spans="1:14" x14ac:dyDescent="0.25">
      <c r="A860">
        <v>5050</v>
      </c>
      <c r="B860" t="s">
        <v>157</v>
      </c>
      <c r="C860">
        <v>35.532577000000003</v>
      </c>
      <c r="D860">
        <v>-95.109915999999998</v>
      </c>
      <c r="E860" t="s">
        <v>93</v>
      </c>
      <c r="F860" t="s">
        <v>100</v>
      </c>
      <c r="G860" t="s">
        <v>111</v>
      </c>
      <c r="H860"/>
      <c r="I860" t="s">
        <v>93</v>
      </c>
      <c r="J860" t="s">
        <v>100</v>
      </c>
      <c r="K860" t="s">
        <v>111</v>
      </c>
      <c r="L860"/>
      <c r="M860" s="56" t="str">
        <f>IF(OR(F860="Lead",J860="Lead"),"Lead",(IF(OR(OR(F860="",J860=""),AND(AND(NOT(F860="Lead"),J860="Galvanized Iron/Steel"),I860="")),"",IF(AND(OR(I860="Yes",I860="Don't Know"),J860="Galvanized Iron/Steel"),"Galvanized Requiring Replacement",IF(OR(F860="Unknown",J860="Unknown"),"Lead Status Unknown",IF(AND(F860="No System Owned Portion",J860="No Customer Owned Portion"),"","Non-Lead"))))))</f>
        <v>Non-Lead</v>
      </c>
      <c r="N860" t="s">
        <v>976</v>
      </c>
    </row>
    <row r="861" spans="1:14" x14ac:dyDescent="0.25">
      <c r="A861">
        <v>5060</v>
      </c>
      <c r="B861" t="s">
        <v>216</v>
      </c>
      <c r="C861">
        <v>35.532577000000003</v>
      </c>
      <c r="D861">
        <v>-95.109915999999998</v>
      </c>
      <c r="E861" t="s">
        <v>93</v>
      </c>
      <c r="F861" t="s">
        <v>100</v>
      </c>
      <c r="G861" t="s">
        <v>111</v>
      </c>
      <c r="H861"/>
      <c r="I861" t="s">
        <v>93</v>
      </c>
      <c r="J861" t="s">
        <v>100</v>
      </c>
      <c r="K861" t="s">
        <v>111</v>
      </c>
      <c r="L861"/>
      <c r="M861" s="57" t="str">
        <f>IF(OR(F861="Lead",J861="Lead"),"Lead",(IF(OR(OR(F861="",J861=""),AND(AND(NOT(F861="Lead"),J861="Galvanized Iron/Steel"),I861="")),"",IF(AND(OR(I861="Yes",I861="Don't Know"),J861="Galvanized Iron/Steel"),"Galvanized Requiring Replacement",IF(OR(F861="Unknown",J861="Unknown"),"Lead Status Unknown",IF(AND(F861="No System Owned Portion",J861="No Customer Owned Portion"),"","Non-Lead"))))))</f>
        <v>Non-Lead</v>
      </c>
      <c r="N861" t="s">
        <v>976</v>
      </c>
    </row>
    <row r="862" spans="1:14" x14ac:dyDescent="0.25">
      <c r="A862">
        <v>5070</v>
      </c>
      <c r="B862" t="s">
        <v>242</v>
      </c>
      <c r="C862">
        <v>35.530873999999997</v>
      </c>
      <c r="D862">
        <v>-95.122033000000002</v>
      </c>
      <c r="E862" t="s">
        <v>93</v>
      </c>
      <c r="F862" t="s">
        <v>97</v>
      </c>
      <c r="G862" t="s">
        <v>111</v>
      </c>
      <c r="H862"/>
      <c r="I862" t="s">
        <v>93</v>
      </c>
      <c r="J862" t="s">
        <v>97</v>
      </c>
      <c r="K862" t="s">
        <v>111</v>
      </c>
      <c r="L862"/>
      <c r="M862" s="56" t="str">
        <f>IF(OR(F862="Lead",J862="Lead"),"Lead",(IF(OR(OR(F862="",J862=""),AND(AND(NOT(F862="Lead"),J862="Galvanized Iron/Steel"),I862="")),"",IF(AND(OR(I862="Yes",I862="Don't Know"),J862="Galvanized Iron/Steel"),"Galvanized Requiring Replacement",IF(OR(F862="Unknown",J862="Unknown"),"Lead Status Unknown",IF(AND(F862="No System Owned Portion",J862="No Customer Owned Portion"),"","Non-Lead"))))))</f>
        <v>Non-Lead</v>
      </c>
      <c r="N862" t="s">
        <v>978</v>
      </c>
    </row>
    <row r="863" spans="1:14" x14ac:dyDescent="0.25">
      <c r="A863">
        <v>5080</v>
      </c>
      <c r="B863" t="s">
        <v>739</v>
      </c>
      <c r="C863">
        <v>35.531007000000002</v>
      </c>
      <c r="D863">
        <v>-95.120198000000002</v>
      </c>
      <c r="E863" t="s">
        <v>93</v>
      </c>
      <c r="F863" t="s">
        <v>100</v>
      </c>
      <c r="G863" t="s">
        <v>111</v>
      </c>
      <c r="H863"/>
      <c r="I863" t="s">
        <v>93</v>
      </c>
      <c r="J863" t="s">
        <v>100</v>
      </c>
      <c r="K863" t="s">
        <v>111</v>
      </c>
      <c r="L863"/>
      <c r="M863" s="57" t="str">
        <f>IF(OR(F863="Lead",J863="Lead"),"Lead",(IF(OR(OR(F863="",J863=""),AND(AND(NOT(F863="Lead"),J863="Galvanized Iron/Steel"),I863="")),"",IF(AND(OR(I863="Yes",I863="Don't Know"),J863="Galvanized Iron/Steel"),"Galvanized Requiring Replacement",IF(OR(F863="Unknown",J863="Unknown"),"Lead Status Unknown",IF(AND(F863="No System Owned Portion",J863="No Customer Owned Portion"),"","Non-Lead"))))))</f>
        <v>Non-Lead</v>
      </c>
      <c r="N863" t="s">
        <v>976</v>
      </c>
    </row>
    <row r="864" spans="1:14" x14ac:dyDescent="0.25">
      <c r="A864">
        <v>5082</v>
      </c>
      <c r="B864" t="s">
        <v>654</v>
      </c>
      <c r="C864">
        <v>35.527507</v>
      </c>
      <c r="D864">
        <v>-95.116857999999993</v>
      </c>
      <c r="E864" t="s">
        <v>93</v>
      </c>
      <c r="F864" t="s">
        <v>100</v>
      </c>
      <c r="G864" t="s">
        <v>111</v>
      </c>
      <c r="H864"/>
      <c r="I864" t="s">
        <v>93</v>
      </c>
      <c r="J864" t="s">
        <v>100</v>
      </c>
      <c r="K864" t="s">
        <v>111</v>
      </c>
      <c r="L864"/>
      <c r="M864" s="56" t="str">
        <f>IF(OR(F864="Lead",J864="Lead"),"Lead",(IF(OR(OR(F864="",J864=""),AND(AND(NOT(F864="Lead"),J864="Galvanized Iron/Steel"),I864="")),"",IF(AND(OR(I864="Yes",I864="Don't Know"),J864="Galvanized Iron/Steel"),"Galvanized Requiring Replacement",IF(OR(F864="Unknown",J864="Unknown"),"Lead Status Unknown",IF(AND(F864="No System Owned Portion",J864="No Customer Owned Portion"),"","Non-Lead"))))))</f>
        <v>Non-Lead</v>
      </c>
      <c r="N864" t="s">
        <v>976</v>
      </c>
    </row>
    <row r="865" spans="1:14" x14ac:dyDescent="0.25">
      <c r="A865">
        <v>5090</v>
      </c>
      <c r="B865" t="s">
        <v>735</v>
      </c>
      <c r="C865">
        <v>35.531002000000001</v>
      </c>
      <c r="D865">
        <v>-95.120172999999994</v>
      </c>
      <c r="E865" t="s">
        <v>93</v>
      </c>
      <c r="F865" t="s">
        <v>97</v>
      </c>
      <c r="G865" t="s">
        <v>111</v>
      </c>
      <c r="H865"/>
      <c r="I865" t="s">
        <v>93</v>
      </c>
      <c r="J865" t="s">
        <v>97</v>
      </c>
      <c r="K865" t="s">
        <v>111</v>
      </c>
      <c r="L865"/>
      <c r="M865" s="57" t="str">
        <f>IF(OR(F865="Lead",J865="Lead"),"Lead",(IF(OR(OR(F865="",J865=""),AND(AND(NOT(F865="Lead"),J865="Galvanized Iron/Steel"),I865="")),"",IF(AND(OR(I865="Yes",I865="Don't Know"),J865="Galvanized Iron/Steel"),"Galvanized Requiring Replacement",IF(OR(F865="Unknown",J865="Unknown"),"Lead Status Unknown",IF(AND(F865="No System Owned Portion",J865="No Customer Owned Portion"),"","Non-Lead"))))))</f>
        <v>Non-Lead</v>
      </c>
      <c r="N865" t="s">
        <v>978</v>
      </c>
    </row>
    <row r="866" spans="1:14" x14ac:dyDescent="0.25">
      <c r="A866">
        <v>5100</v>
      </c>
      <c r="B866" t="s">
        <v>733</v>
      </c>
      <c r="C866">
        <v>35.531002000000001</v>
      </c>
      <c r="D866">
        <v>-95.120172999999994</v>
      </c>
      <c r="E866" t="s">
        <v>93</v>
      </c>
      <c r="F866" t="s">
        <v>100</v>
      </c>
      <c r="G866" t="s">
        <v>111</v>
      </c>
      <c r="H866"/>
      <c r="I866" t="s">
        <v>93</v>
      </c>
      <c r="J866" t="s">
        <v>100</v>
      </c>
      <c r="K866" t="s">
        <v>111</v>
      </c>
      <c r="L866"/>
      <c r="M866" s="57" t="str">
        <f>IF(OR(F866="Lead",J866="Lead"),"Lead",(IF(OR(OR(F866="",J866=""),AND(AND(NOT(F866="Lead"),J866="Galvanized Iron/Steel"),I866="")),"",IF(AND(OR(I866="Yes",I866="Don't Know"),J866="Galvanized Iron/Steel"),"Galvanized Requiring Replacement",IF(OR(F866="Unknown",J866="Unknown"),"Lead Status Unknown",IF(AND(F866="No System Owned Portion",J866="No Customer Owned Portion"),"","Non-Lead"))))))</f>
        <v>Non-Lead</v>
      </c>
      <c r="N866" t="s">
        <v>976</v>
      </c>
    </row>
    <row r="867" spans="1:14" x14ac:dyDescent="0.25">
      <c r="A867">
        <v>5110</v>
      </c>
      <c r="B867" t="s">
        <v>156</v>
      </c>
      <c r="C867">
        <v>35.530996999999999</v>
      </c>
      <c r="D867">
        <v>-95.120025999999996</v>
      </c>
      <c r="E867" t="s">
        <v>93</v>
      </c>
      <c r="F867" t="s">
        <v>89</v>
      </c>
      <c r="G867" t="s">
        <v>111</v>
      </c>
      <c r="H867"/>
      <c r="I867" t="s">
        <v>88</v>
      </c>
      <c r="J867" t="s">
        <v>97</v>
      </c>
      <c r="K867" t="s">
        <v>111</v>
      </c>
      <c r="L867"/>
      <c r="M867" s="57" t="str">
        <f>IF(OR(F867="Lead",J867="Lead"),"Lead",(IF(OR(OR(F867="",J867=""),AND(AND(NOT(F867="Lead"),J867="Galvanized Iron/Steel"),I867="")),"",IF(AND(OR(I867="Yes",I867="Don't Know"),J867="Galvanized Iron/Steel"),"Galvanized Requiring Replacement",IF(OR(F867="Unknown",J867="Unknown"),"Lead Status Unknown",IF(AND(F867="No System Owned Portion",J867="No Customer Owned Portion"),"","Non-Lead"))))))</f>
        <v>Non-Lead</v>
      </c>
      <c r="N867" t="s">
        <v>978</v>
      </c>
    </row>
    <row r="868" spans="1:14" x14ac:dyDescent="0.25">
      <c r="A868">
        <v>5120</v>
      </c>
      <c r="B868" t="s">
        <v>595</v>
      </c>
      <c r="C868">
        <v>35.530101999999999</v>
      </c>
      <c r="D868">
        <v>-95.120722999999998</v>
      </c>
      <c r="E868" t="s">
        <v>93</v>
      </c>
      <c r="F868" t="s">
        <v>100</v>
      </c>
      <c r="G868" t="s">
        <v>111</v>
      </c>
      <c r="H868"/>
      <c r="I868" t="s">
        <v>93</v>
      </c>
      <c r="J868" t="s">
        <v>100</v>
      </c>
      <c r="K868" t="s">
        <v>111</v>
      </c>
      <c r="L868"/>
      <c r="M868" s="56" t="str">
        <f>IF(OR(F868="Lead",J868="Lead"),"Lead",(IF(OR(OR(F868="",J868=""),AND(AND(NOT(F868="Lead"),J868="Galvanized Iron/Steel"),I868="")),"",IF(AND(OR(I868="Yes",I868="Don't Know"),J868="Galvanized Iron/Steel"),"Galvanized Requiring Replacement",IF(OR(F868="Unknown",J868="Unknown"),"Lead Status Unknown",IF(AND(F868="No System Owned Portion",J868="No Customer Owned Portion"),"","Non-Lead"))))))</f>
        <v>Non-Lead</v>
      </c>
      <c r="N868" t="s">
        <v>976</v>
      </c>
    </row>
    <row r="869" spans="1:14" x14ac:dyDescent="0.25">
      <c r="A869">
        <v>5130</v>
      </c>
      <c r="B869" t="s">
        <v>241</v>
      </c>
      <c r="C869">
        <v>35.530923000000001</v>
      </c>
      <c r="D869">
        <v>-95.120160999999996</v>
      </c>
      <c r="E869" t="s">
        <v>93</v>
      </c>
      <c r="F869" t="s">
        <v>100</v>
      </c>
      <c r="G869" t="s">
        <v>111</v>
      </c>
      <c r="H869"/>
      <c r="I869" t="s">
        <v>93</v>
      </c>
      <c r="J869" t="s">
        <v>100</v>
      </c>
      <c r="K869" t="s">
        <v>111</v>
      </c>
      <c r="L869"/>
      <c r="M869" s="57" t="str">
        <f>IF(OR(F869="Lead",J869="Lead"),"Lead",(IF(OR(OR(F869="",J869=""),AND(AND(NOT(F869="Lead"),J869="Galvanized Iron/Steel"),I869="")),"",IF(AND(OR(I869="Yes",I869="Don't Know"),J869="Galvanized Iron/Steel"),"Galvanized Requiring Replacement",IF(OR(F869="Unknown",J869="Unknown"),"Lead Status Unknown",IF(AND(F869="No System Owned Portion",J869="No Customer Owned Portion"),"","Non-Lead"))))))</f>
        <v>Non-Lead</v>
      </c>
      <c r="N869" t="s">
        <v>976</v>
      </c>
    </row>
    <row r="870" spans="1:14" x14ac:dyDescent="0.25">
      <c r="A870">
        <v>5140</v>
      </c>
      <c r="B870" t="s">
        <v>231</v>
      </c>
      <c r="C870">
        <v>35.530914000000003</v>
      </c>
      <c r="D870">
        <v>-95.120163000000005</v>
      </c>
      <c r="E870" t="s">
        <v>93</v>
      </c>
      <c r="F870" t="s">
        <v>100</v>
      </c>
      <c r="G870" t="s">
        <v>111</v>
      </c>
      <c r="H870"/>
      <c r="I870" t="s">
        <v>93</v>
      </c>
      <c r="J870" t="s">
        <v>100</v>
      </c>
      <c r="K870" t="s">
        <v>111</v>
      </c>
      <c r="L870"/>
      <c r="M870" s="57" t="str">
        <f>IF(OR(F870="Lead",J870="Lead"),"Lead",(IF(OR(OR(F870="",J870=""),AND(AND(NOT(F870="Lead"),J870="Galvanized Iron/Steel"),I870="")),"",IF(AND(OR(I870="Yes",I870="Don't Know"),J870="Galvanized Iron/Steel"),"Galvanized Requiring Replacement",IF(OR(F870="Unknown",J870="Unknown"),"Lead Status Unknown",IF(AND(F870="No System Owned Portion",J870="No Customer Owned Portion"),"","Non-Lead"))))))</f>
        <v>Non-Lead</v>
      </c>
      <c r="N870" t="s">
        <v>976</v>
      </c>
    </row>
    <row r="871" spans="1:14" x14ac:dyDescent="0.25">
      <c r="A871">
        <v>5150</v>
      </c>
      <c r="B871" t="s">
        <v>305</v>
      </c>
      <c r="C871">
        <v>35.530979000000002</v>
      </c>
      <c r="D871">
        <v>-95.120146000000005</v>
      </c>
      <c r="E871" t="s">
        <v>93</v>
      </c>
      <c r="F871" t="s">
        <v>100</v>
      </c>
      <c r="G871" t="s">
        <v>111</v>
      </c>
      <c r="H871"/>
      <c r="I871" t="s">
        <v>93</v>
      </c>
      <c r="J871" t="s">
        <v>100</v>
      </c>
      <c r="K871" t="s">
        <v>111</v>
      </c>
      <c r="L871"/>
      <c r="M871" s="56" t="str">
        <f>IF(OR(F871="Lead",J871="Lead"),"Lead",(IF(OR(OR(F871="",J871=""),AND(AND(NOT(F871="Lead"),J871="Galvanized Iron/Steel"),I871="")),"",IF(AND(OR(I871="Yes",I871="Don't Know"),J871="Galvanized Iron/Steel"),"Galvanized Requiring Replacement",IF(OR(F871="Unknown",J871="Unknown"),"Lead Status Unknown",IF(AND(F871="No System Owned Portion",J871="No Customer Owned Portion"),"","Non-Lead"))))))</f>
        <v>Non-Lead</v>
      </c>
      <c r="N871" t="s">
        <v>976</v>
      </c>
    </row>
    <row r="872" spans="1:14" x14ac:dyDescent="0.25">
      <c r="A872">
        <v>5160</v>
      </c>
      <c r="B872" t="s">
        <v>271</v>
      </c>
      <c r="C872">
        <v>35.530951000000002</v>
      </c>
      <c r="D872">
        <v>-95.120153000000002</v>
      </c>
      <c r="E872" t="s">
        <v>93</v>
      </c>
      <c r="F872" t="s">
        <v>100</v>
      </c>
      <c r="G872" t="s">
        <v>111</v>
      </c>
      <c r="H872"/>
      <c r="I872" t="s">
        <v>93</v>
      </c>
      <c r="J872" t="s">
        <v>100</v>
      </c>
      <c r="K872" t="s">
        <v>111</v>
      </c>
      <c r="L872"/>
      <c r="M872" s="56" t="str">
        <f>IF(OR(F872="Lead",J872="Lead"),"Lead",(IF(OR(OR(F872="",J872=""),AND(AND(NOT(F872="Lead"),J872="Galvanized Iron/Steel"),I872="")),"",IF(AND(OR(I872="Yes",I872="Don't Know"),J872="Galvanized Iron/Steel"),"Galvanized Requiring Replacement",IF(OR(F872="Unknown",J872="Unknown"),"Lead Status Unknown",IF(AND(F872="No System Owned Portion",J872="No Customer Owned Portion"),"","Non-Lead"))))))</f>
        <v>Non-Lead</v>
      </c>
      <c r="N872" t="s">
        <v>976</v>
      </c>
    </row>
    <row r="873" spans="1:14" x14ac:dyDescent="0.25">
      <c r="A873">
        <v>5170</v>
      </c>
      <c r="B873" t="s">
        <v>316</v>
      </c>
      <c r="C873">
        <v>35.530988000000001</v>
      </c>
      <c r="D873">
        <v>-95.120142999999999</v>
      </c>
      <c r="E873" t="s">
        <v>93</v>
      </c>
      <c r="F873" t="s">
        <v>100</v>
      </c>
      <c r="G873" t="s">
        <v>111</v>
      </c>
      <c r="H873"/>
      <c r="I873" t="s">
        <v>93</v>
      </c>
      <c r="J873" t="s">
        <v>100</v>
      </c>
      <c r="K873" t="s">
        <v>111</v>
      </c>
      <c r="L873"/>
      <c r="M873" s="57" t="str">
        <f>IF(OR(F873="Lead",J873="Lead"),"Lead",(IF(OR(OR(F873="",J873=""),AND(AND(NOT(F873="Lead"),J873="Galvanized Iron/Steel"),I873="")),"",IF(AND(OR(I873="Yes",I873="Don't Know"),J873="Galvanized Iron/Steel"),"Galvanized Requiring Replacement",IF(OR(F873="Unknown",J873="Unknown"),"Lead Status Unknown",IF(AND(F873="No System Owned Portion",J873="No Customer Owned Portion"),"","Non-Lead"))))))</f>
        <v>Non-Lead</v>
      </c>
      <c r="N873" t="s">
        <v>976</v>
      </c>
    </row>
    <row r="874" spans="1:14" x14ac:dyDescent="0.25">
      <c r="A874">
        <v>5180</v>
      </c>
      <c r="B874" t="s">
        <v>343</v>
      </c>
      <c r="C874">
        <v>35.531016000000001</v>
      </c>
      <c r="D874">
        <v>-95.120135000000005</v>
      </c>
      <c r="E874" t="s">
        <v>93</v>
      </c>
      <c r="F874" t="s">
        <v>97</v>
      </c>
      <c r="G874" t="s">
        <v>111</v>
      </c>
      <c r="H874"/>
      <c r="I874" t="s">
        <v>88</v>
      </c>
      <c r="J874" t="s">
        <v>89</v>
      </c>
      <c r="K874" t="s">
        <v>111</v>
      </c>
      <c r="L874"/>
      <c r="M874" s="56" t="str">
        <f>IF(OR(F874="Lead",J874="Lead"),"Lead",(IF(OR(OR(F874="",J874=""),AND(AND(NOT(F874="Lead"),J874="Galvanized Iron/Steel"),I874="")),"",IF(AND(OR(I874="Yes",I874="Don't Know"),J874="Galvanized Iron/Steel"),"Galvanized Requiring Replacement",IF(OR(F874="Unknown",J874="Unknown"),"Lead Status Unknown",IF(AND(F874="No System Owned Portion",J874="No Customer Owned Portion"),"","Non-Lead"))))))</f>
        <v>Non-Lead</v>
      </c>
      <c r="N874" t="s">
        <v>978</v>
      </c>
    </row>
    <row r="875" spans="1:14" x14ac:dyDescent="0.25">
      <c r="A875">
        <v>5190</v>
      </c>
      <c r="B875" t="s">
        <v>726</v>
      </c>
      <c r="C875">
        <v>35.530152999999999</v>
      </c>
      <c r="D875">
        <v>-95.122508999999994</v>
      </c>
      <c r="E875" t="s">
        <v>93</v>
      </c>
      <c r="F875" t="s">
        <v>100</v>
      </c>
      <c r="G875" t="s">
        <v>111</v>
      </c>
      <c r="H875"/>
      <c r="I875" t="s">
        <v>93</v>
      </c>
      <c r="J875" t="s">
        <v>100</v>
      </c>
      <c r="K875" t="s">
        <v>111</v>
      </c>
      <c r="L875"/>
      <c r="M875" s="56" t="str">
        <f>IF(OR(F875="Lead",J875="Lead"),"Lead",(IF(OR(OR(F875="",J875=""),AND(AND(NOT(F875="Lead"),J875="Galvanized Iron/Steel"),I875="")),"",IF(AND(OR(I875="Yes",I875="Don't Know"),J875="Galvanized Iron/Steel"),"Galvanized Requiring Replacement",IF(OR(F875="Unknown",J875="Unknown"),"Lead Status Unknown",IF(AND(F875="No System Owned Portion",J875="No Customer Owned Portion"),"","Non-Lead"))))))</f>
        <v>Non-Lead</v>
      </c>
      <c r="N875" t="s">
        <v>976</v>
      </c>
    </row>
    <row r="876" spans="1:14" x14ac:dyDescent="0.25">
      <c r="A876">
        <v>5195</v>
      </c>
      <c r="B876" t="s">
        <v>730</v>
      </c>
      <c r="C876">
        <v>35.530078000000003</v>
      </c>
      <c r="D876">
        <v>-95.122860000000003</v>
      </c>
      <c r="E876" t="s">
        <v>88</v>
      </c>
      <c r="F876" t="s">
        <v>100</v>
      </c>
      <c r="G876" t="s">
        <v>99</v>
      </c>
      <c r="H876" s="72">
        <v>39042</v>
      </c>
      <c r="I876" t="s">
        <v>93</v>
      </c>
      <c r="J876" t="s">
        <v>100</v>
      </c>
      <c r="K876" t="s">
        <v>99</v>
      </c>
      <c r="L876"/>
      <c r="M876" s="56" t="str">
        <f>IF(OR(F876="Lead",J876="Lead"),"Lead",(IF(OR(OR(F876="",J876=""),AND(AND(NOT(F876="Lead"),J876="Galvanized Iron/Steel"),I876="")),"",IF(AND(OR(I876="Yes",I876="Don't Know"),J876="Galvanized Iron/Steel"),"Galvanized Requiring Replacement",IF(OR(F876="Unknown",J876="Unknown"),"Lead Status Unknown",IF(AND(F876="No System Owned Portion",J876="No Customer Owned Portion"),"","Non-Lead"))))))</f>
        <v>Non-Lead</v>
      </c>
      <c r="N876" t="s">
        <v>1209</v>
      </c>
    </row>
    <row r="877" spans="1:14" x14ac:dyDescent="0.25">
      <c r="A877">
        <v>5210</v>
      </c>
      <c r="B877" t="s">
        <v>759</v>
      </c>
      <c r="C877">
        <v>35.754573000000001</v>
      </c>
      <c r="D877">
        <v>-95.376965999999996</v>
      </c>
      <c r="E877" t="s">
        <v>93</v>
      </c>
      <c r="F877" t="s">
        <v>100</v>
      </c>
      <c r="G877" t="s">
        <v>111</v>
      </c>
      <c r="H877"/>
      <c r="I877" t="s">
        <v>93</v>
      </c>
      <c r="J877" t="s">
        <v>100</v>
      </c>
      <c r="K877" t="s">
        <v>111</v>
      </c>
      <c r="L877"/>
      <c r="M877" s="57" t="str">
        <f>IF(OR(F877="Lead",J877="Lead"),"Lead",(IF(OR(OR(F877="",J877=""),AND(AND(NOT(F877="Lead"),J877="Galvanized Iron/Steel"),I877="")),"",IF(AND(OR(I877="Yes",I877="Don't Know"),J877="Galvanized Iron/Steel"),"Galvanized Requiring Replacement",IF(OR(F877="Unknown",J877="Unknown"),"Lead Status Unknown",IF(AND(F877="No System Owned Portion",J877="No Customer Owned Portion"),"","Non-Lead"))))))</f>
        <v>Non-Lead</v>
      </c>
      <c r="N877" t="s">
        <v>976</v>
      </c>
    </row>
    <row r="878" spans="1:14" x14ac:dyDescent="0.25">
      <c r="A878">
        <v>5212</v>
      </c>
      <c r="B878" t="s">
        <v>792</v>
      </c>
      <c r="C878">
        <v>35.754573000000001</v>
      </c>
      <c r="D878">
        <v>-95.376965999999996</v>
      </c>
      <c r="E878" t="s">
        <v>93</v>
      </c>
      <c r="F878" t="s">
        <v>100</v>
      </c>
      <c r="G878" t="s">
        <v>111</v>
      </c>
      <c r="H878"/>
      <c r="I878" t="s">
        <v>93</v>
      </c>
      <c r="J878" t="s">
        <v>100</v>
      </c>
      <c r="K878" t="s">
        <v>111</v>
      </c>
      <c r="L878"/>
      <c r="M878" s="56" t="str">
        <f>IF(OR(F878="Lead",J878="Lead"),"Lead",(IF(OR(OR(F878="",J878=""),AND(AND(NOT(F878="Lead"),J878="Galvanized Iron/Steel"),I878="")),"",IF(AND(OR(I878="Yes",I878="Don't Know"),J878="Galvanized Iron/Steel"),"Galvanized Requiring Replacement",IF(OR(F878="Unknown",J878="Unknown"),"Lead Status Unknown",IF(AND(F878="No System Owned Portion",J878="No Customer Owned Portion"),"","Non-Lead"))))))</f>
        <v>Non-Lead</v>
      </c>
      <c r="N878" t="s">
        <v>976</v>
      </c>
    </row>
    <row r="879" spans="1:14" x14ac:dyDescent="0.25">
      <c r="A879">
        <v>5220</v>
      </c>
      <c r="B879" t="s">
        <v>719</v>
      </c>
      <c r="C879">
        <v>35.529801999999997</v>
      </c>
      <c r="D879">
        <v>-95.122784999999993</v>
      </c>
      <c r="E879" t="s">
        <v>88</v>
      </c>
      <c r="F879" t="s">
        <v>97</v>
      </c>
      <c r="G879" t="s">
        <v>107</v>
      </c>
      <c r="H879"/>
      <c r="I879" t="s">
        <v>93</v>
      </c>
      <c r="J879" t="s">
        <v>100</v>
      </c>
      <c r="K879" t="s">
        <v>96</v>
      </c>
      <c r="L879"/>
      <c r="M879" s="57" t="str">
        <f>IF(OR(F879="Lead",J879="Lead"),"Lead",(IF(OR(OR(F879="",J879=""),AND(AND(NOT(F879="Lead"),J879="Galvanized Iron/Steel"),I879="")),"",IF(AND(OR(I879="Yes",I879="Don't Know"),J879="Galvanized Iron/Steel"),"Galvanized Requiring Replacement",IF(OR(F879="Unknown",J879="Unknown"),"Lead Status Unknown",IF(AND(F879="No System Owned Portion",J879="No Customer Owned Portion"),"","Non-Lead"))))))</f>
        <v>Non-Lead</v>
      </c>
      <c r="N879" t="s">
        <v>1206</v>
      </c>
    </row>
    <row r="880" spans="1:14" x14ac:dyDescent="0.25">
      <c r="A880">
        <v>5225</v>
      </c>
      <c r="B880" t="s">
        <v>609</v>
      </c>
      <c r="C880">
        <v>35.526471000000001</v>
      </c>
      <c r="D880">
        <v>-95.117419999999996</v>
      </c>
      <c r="E880" t="s">
        <v>93</v>
      </c>
      <c r="F880" t="s">
        <v>97</v>
      </c>
      <c r="G880" t="s">
        <v>111</v>
      </c>
      <c r="H880"/>
      <c r="I880" t="s">
        <v>93</v>
      </c>
      <c r="J880" t="s">
        <v>97</v>
      </c>
      <c r="K880" t="s">
        <v>111</v>
      </c>
      <c r="L880"/>
      <c r="M880" s="56" t="str">
        <f>IF(OR(F880="Lead",J880="Lead"),"Lead",(IF(OR(OR(F880="",J880=""),AND(AND(NOT(F880="Lead"),J880="Galvanized Iron/Steel"),I880="")),"",IF(AND(OR(I880="Yes",I880="Don't Know"),J880="Galvanized Iron/Steel"),"Galvanized Requiring Replacement",IF(OR(F880="Unknown",J880="Unknown"),"Lead Status Unknown",IF(AND(F880="No System Owned Portion",J880="No Customer Owned Portion"),"","Non-Lead"))))))</f>
        <v>Non-Lead</v>
      </c>
      <c r="N880" t="s">
        <v>978</v>
      </c>
    </row>
    <row r="881" spans="1:14" x14ac:dyDescent="0.25">
      <c r="A881">
        <v>5230</v>
      </c>
      <c r="B881" t="s">
        <v>597</v>
      </c>
      <c r="C881">
        <v>35.526457000000001</v>
      </c>
      <c r="D881">
        <v>-95.117405000000005</v>
      </c>
      <c r="E881" t="s">
        <v>93</v>
      </c>
      <c r="F881" t="s">
        <v>100</v>
      </c>
      <c r="G881" t="s">
        <v>111</v>
      </c>
      <c r="H881"/>
      <c r="I881" t="s">
        <v>93</v>
      </c>
      <c r="J881" t="s">
        <v>100</v>
      </c>
      <c r="K881" t="s">
        <v>111</v>
      </c>
      <c r="L881"/>
      <c r="M881" s="56" t="str">
        <f>IF(OR(F881="Lead",J881="Lead"),"Lead",(IF(OR(OR(F881="",J881=""),AND(AND(NOT(F881="Lead"),J881="Galvanized Iron/Steel"),I881="")),"",IF(AND(OR(I881="Yes",I881="Don't Know"),J881="Galvanized Iron/Steel"),"Galvanized Requiring Replacement",IF(OR(F881="Unknown",J881="Unknown"),"Lead Status Unknown",IF(AND(F881="No System Owned Portion",J881="No Customer Owned Portion"),"","Non-Lead"))))))</f>
        <v>Non-Lead</v>
      </c>
      <c r="N881" t="s">
        <v>976</v>
      </c>
    </row>
    <row r="882" spans="1:14" x14ac:dyDescent="0.25">
      <c r="A882">
        <v>5240</v>
      </c>
      <c r="B882" t="s">
        <v>620</v>
      </c>
      <c r="C882">
        <v>35.526484000000004</v>
      </c>
      <c r="D882">
        <v>-95.117435</v>
      </c>
      <c r="E882" t="s">
        <v>93</v>
      </c>
      <c r="F882" t="s">
        <v>100</v>
      </c>
      <c r="G882" t="s">
        <v>111</v>
      </c>
      <c r="H882"/>
      <c r="I882" t="s">
        <v>93</v>
      </c>
      <c r="J882" t="s">
        <v>100</v>
      </c>
      <c r="K882" t="s">
        <v>111</v>
      </c>
      <c r="L882"/>
      <c r="M882" s="56" t="str">
        <f>IF(OR(F882="Lead",J882="Lead"),"Lead",(IF(OR(OR(F882="",J882=""),AND(AND(NOT(F882="Lead"),J882="Galvanized Iron/Steel"),I882="")),"",IF(AND(OR(I882="Yes",I882="Don't Know"),J882="Galvanized Iron/Steel"),"Galvanized Requiring Replacement",IF(OR(F882="Unknown",J882="Unknown"),"Lead Status Unknown",IF(AND(F882="No System Owned Portion",J882="No Customer Owned Portion"),"","Non-Lead"))))))</f>
        <v>Non-Lead</v>
      </c>
      <c r="N882" t="s">
        <v>1177</v>
      </c>
    </row>
    <row r="883" spans="1:14" x14ac:dyDescent="0.25">
      <c r="A883">
        <v>5240.5</v>
      </c>
      <c r="B883" t="s">
        <v>470</v>
      </c>
      <c r="C883">
        <v>35.529187</v>
      </c>
      <c r="D883">
        <v>-95.122101000000001</v>
      </c>
      <c r="E883" t="s">
        <v>93</v>
      </c>
      <c r="F883" t="s">
        <v>100</v>
      </c>
      <c r="G883" t="s">
        <v>111</v>
      </c>
      <c r="H883"/>
      <c r="I883" t="s">
        <v>93</v>
      </c>
      <c r="J883" t="s">
        <v>100</v>
      </c>
      <c r="K883" t="s">
        <v>111</v>
      </c>
      <c r="L883"/>
      <c r="M883" s="57" t="str">
        <f>IF(OR(F883="Lead",J883="Lead"),"Lead",(IF(OR(OR(F883="",J883=""),AND(AND(NOT(F883="Lead"),J883="Galvanized Iron/Steel"),I883="")),"",IF(AND(OR(I883="Yes",I883="Don't Know"),J883="Galvanized Iron/Steel"),"Galvanized Requiring Replacement",IF(OR(F883="Unknown",J883="Unknown"),"Lead Status Unknown",IF(AND(F883="No System Owned Portion",J883="No Customer Owned Portion"),"","Non-Lead"))))))</f>
        <v>Non-Lead</v>
      </c>
      <c r="N883" t="s">
        <v>1139</v>
      </c>
    </row>
    <row r="884" spans="1:14" x14ac:dyDescent="0.25">
      <c r="A884">
        <v>5241</v>
      </c>
      <c r="B884" t="s">
        <v>515</v>
      </c>
      <c r="C884">
        <v>35.529333000000001</v>
      </c>
      <c r="D884">
        <v>-95.121532999999999</v>
      </c>
      <c r="E884" t="s">
        <v>88</v>
      </c>
      <c r="F884" t="s">
        <v>100</v>
      </c>
      <c r="G884" t="s">
        <v>107</v>
      </c>
      <c r="H884"/>
      <c r="I884" t="s">
        <v>93</v>
      </c>
      <c r="J884" t="s">
        <v>100</v>
      </c>
      <c r="K884" t="s">
        <v>107</v>
      </c>
      <c r="L884"/>
      <c r="M884" s="56" t="str">
        <f>IF(OR(F884="Lead",J884="Lead"),"Lead",(IF(OR(OR(F884="",J884=""),AND(AND(NOT(F884="Lead"),J884="Galvanized Iron/Steel"),I884="")),"",IF(AND(OR(I884="Yes",I884="Don't Know"),J884="Galvanized Iron/Steel"),"Galvanized Requiring Replacement",IF(OR(F884="Unknown",J884="Unknown"),"Lead Status Unknown",IF(AND(F884="No System Owned Portion",J884="No Customer Owned Portion"),"","Non-Lead"))))))</f>
        <v>Non-Lead</v>
      </c>
      <c r="N884" t="s">
        <v>1146</v>
      </c>
    </row>
    <row r="885" spans="1:14" x14ac:dyDescent="0.25">
      <c r="A885">
        <v>5243</v>
      </c>
      <c r="B885" t="s">
        <v>529</v>
      </c>
      <c r="C885">
        <v>35.531737</v>
      </c>
      <c r="D885">
        <v>-95.119472999999999</v>
      </c>
      <c r="E885" t="s">
        <v>93</v>
      </c>
      <c r="F885" t="s">
        <v>100</v>
      </c>
      <c r="G885" t="s">
        <v>111</v>
      </c>
      <c r="H885"/>
      <c r="I885" t="s">
        <v>93</v>
      </c>
      <c r="J885" t="s">
        <v>100</v>
      </c>
      <c r="K885" t="s">
        <v>111</v>
      </c>
      <c r="L885"/>
      <c r="M885" s="56" t="str">
        <f>IF(OR(F885="Lead",J885="Lead"),"Lead",(IF(OR(OR(F885="",J885=""),AND(AND(NOT(F885="Lead"),J885="Galvanized Iron/Steel"),I885="")),"",IF(AND(OR(I885="Yes",I885="Don't Know"),J885="Galvanized Iron/Steel"),"Galvanized Requiring Replacement",IF(OR(F885="Unknown",J885="Unknown"),"Lead Status Unknown",IF(AND(F885="No System Owned Portion",J885="No Customer Owned Portion"),"","Non-Lead"))))))</f>
        <v>Non-Lead</v>
      </c>
      <c r="N885" t="s">
        <v>1152</v>
      </c>
    </row>
    <row r="886" spans="1:14" x14ac:dyDescent="0.25">
      <c r="A886">
        <v>5245</v>
      </c>
      <c r="B886" t="s">
        <v>547</v>
      </c>
      <c r="C886">
        <v>35.531753999999999</v>
      </c>
      <c r="D886">
        <v>-95.119457999999995</v>
      </c>
      <c r="E886" t="s">
        <v>88</v>
      </c>
      <c r="F886" t="s">
        <v>100</v>
      </c>
      <c r="G886" t="s">
        <v>96</v>
      </c>
      <c r="H886"/>
      <c r="I886" t="s">
        <v>88</v>
      </c>
      <c r="J886" t="s">
        <v>100</v>
      </c>
      <c r="K886" t="s">
        <v>96</v>
      </c>
      <c r="L886"/>
      <c r="M886" s="56" t="str">
        <f>IF(OR(F886="Lead",J886="Lead"),"Lead",(IF(OR(OR(F886="",J886=""),AND(AND(NOT(F886="Lead"),J886="Galvanized Iron/Steel"),I886="")),"",IF(AND(OR(I886="Yes",I886="Don't Know"),J886="Galvanized Iron/Steel"),"Galvanized Requiring Replacement",IF(OR(F886="Unknown",J886="Unknown"),"Lead Status Unknown",IF(AND(F886="No System Owned Portion",J886="No Customer Owned Portion"),"","Non-Lead"))))))</f>
        <v>Non-Lead</v>
      </c>
      <c r="N886" t="s">
        <v>1048</v>
      </c>
    </row>
    <row r="887" spans="1:14" x14ac:dyDescent="0.25">
      <c r="A887">
        <v>5250</v>
      </c>
      <c r="B887" t="s">
        <v>539</v>
      </c>
      <c r="C887">
        <v>35.528699000000003</v>
      </c>
      <c r="D887">
        <v>-95.122442000000007</v>
      </c>
      <c r="E887" t="s">
        <v>93</v>
      </c>
      <c r="F887" t="s">
        <v>97</v>
      </c>
      <c r="G887" t="s">
        <v>111</v>
      </c>
      <c r="H887"/>
      <c r="I887" t="s">
        <v>93</v>
      </c>
      <c r="J887" t="s">
        <v>97</v>
      </c>
      <c r="K887" t="s">
        <v>111</v>
      </c>
      <c r="L887"/>
      <c r="M887" s="56" t="str">
        <f>IF(OR(F887="Lead",J887="Lead"),"Lead",(IF(OR(OR(F887="",J887=""),AND(AND(NOT(F887="Lead"),J887="Galvanized Iron/Steel"),I887="")),"",IF(AND(OR(I887="Yes",I887="Don't Know"),J887="Galvanized Iron/Steel"),"Galvanized Requiring Replacement",IF(OR(F887="Unknown",J887="Unknown"),"Lead Status Unknown",IF(AND(F887="No System Owned Portion",J887="No Customer Owned Portion"),"","Non-Lead"))))))</f>
        <v>Non-Lead</v>
      </c>
      <c r="N887" t="s">
        <v>1152</v>
      </c>
    </row>
    <row r="888" spans="1:14" x14ac:dyDescent="0.25">
      <c r="A888">
        <v>5260</v>
      </c>
      <c r="B888" t="s">
        <v>967</v>
      </c>
      <c r="C888">
        <v>35.529950999999997</v>
      </c>
      <c r="D888">
        <v>-95.121334000000004</v>
      </c>
      <c r="E888" t="s">
        <v>88</v>
      </c>
      <c r="F888" t="s">
        <v>97</v>
      </c>
      <c r="G888" t="s">
        <v>107</v>
      </c>
      <c r="H888" s="72">
        <v>42278</v>
      </c>
      <c r="I888" t="s">
        <v>88</v>
      </c>
      <c r="J888" t="s">
        <v>97</v>
      </c>
      <c r="K888" t="s">
        <v>107</v>
      </c>
      <c r="L888" s="72">
        <v>42278</v>
      </c>
      <c r="M888" s="57" t="str">
        <f>IF(OR(F888="Lead",J888="Lead"),"Lead",(IF(OR(OR(F888="",J888=""),AND(AND(NOT(F888="Lead"),J888="Galvanized Iron/Steel"),I888="")),"",IF(AND(OR(I888="Yes",I888="Don't Know"),J888="Galvanized Iron/Steel"),"Galvanized Requiring Replacement",IF(OR(F888="Unknown",J888="Unknown"),"Lead Status Unknown",IF(AND(F888="No System Owned Portion",J888="No Customer Owned Portion"),"","Non-Lead"))))))</f>
        <v>Non-Lead</v>
      </c>
      <c r="N888" t="s">
        <v>1289</v>
      </c>
    </row>
    <row r="889" spans="1:14" x14ac:dyDescent="0.25">
      <c r="A889">
        <v>5262</v>
      </c>
      <c r="B889" t="s">
        <v>618</v>
      </c>
      <c r="C889">
        <v>35.531838999999998</v>
      </c>
      <c r="D889">
        <v>-95.119386000000006</v>
      </c>
      <c r="E889" t="s">
        <v>88</v>
      </c>
      <c r="F889" t="s">
        <v>100</v>
      </c>
      <c r="G889" t="s">
        <v>99</v>
      </c>
      <c r="H889" s="72">
        <v>43832</v>
      </c>
      <c r="I889" t="s">
        <v>88</v>
      </c>
      <c r="J889" t="s">
        <v>100</v>
      </c>
      <c r="K889" t="s">
        <v>99</v>
      </c>
      <c r="L889"/>
      <c r="M889" s="56" t="str">
        <f>IF(OR(F889="Lead",J889="Lead"),"Lead",(IF(OR(OR(F889="",J889=""),AND(AND(NOT(F889="Lead"),J889="Galvanized Iron/Steel"),I889="")),"",IF(AND(OR(I889="Yes",I889="Don't Know"),J889="Galvanized Iron/Steel"),"Galvanized Requiring Replacement",IF(OR(F889="Unknown",J889="Unknown"),"Lead Status Unknown",IF(AND(F889="No System Owned Portion",J889="No Customer Owned Portion"),"","Non-Lead"))))))</f>
        <v>Non-Lead</v>
      </c>
      <c r="N889" t="s">
        <v>1176</v>
      </c>
    </row>
    <row r="890" spans="1:14" x14ac:dyDescent="0.25">
      <c r="A890">
        <v>5265</v>
      </c>
      <c r="B890" t="s">
        <v>602</v>
      </c>
      <c r="C890">
        <v>35.528252000000002</v>
      </c>
      <c r="D890">
        <v>-95.121005999999994</v>
      </c>
      <c r="E890" t="s">
        <v>93</v>
      </c>
      <c r="F890" t="s">
        <v>97</v>
      </c>
      <c r="G890" t="s">
        <v>111</v>
      </c>
      <c r="H890"/>
      <c r="I890" t="s">
        <v>93</v>
      </c>
      <c r="J890" t="s">
        <v>97</v>
      </c>
      <c r="K890" t="s">
        <v>111</v>
      </c>
      <c r="L890"/>
      <c r="M890" s="57" t="str">
        <f>IF(OR(F890="Lead",J890="Lead"),"Lead",(IF(OR(OR(F890="",J890=""),AND(AND(NOT(F890="Lead"),J890="Galvanized Iron/Steel"),I890="")),"",IF(AND(OR(I890="Yes",I890="Don't Know"),J890="Galvanized Iron/Steel"),"Galvanized Requiring Replacement",IF(OR(F890="Unknown",J890="Unknown"),"Lead Status Unknown",IF(AND(F890="No System Owned Portion",J890="No Customer Owned Portion"),"","Non-Lead"))))))</f>
        <v>Non-Lead</v>
      </c>
      <c r="N890" t="s">
        <v>978</v>
      </c>
    </row>
    <row r="891" spans="1:14" x14ac:dyDescent="0.25">
      <c r="A891">
        <v>5270</v>
      </c>
      <c r="B891" t="s">
        <v>615</v>
      </c>
      <c r="C891">
        <v>35.528243000000003</v>
      </c>
      <c r="D891">
        <v>-95.121013000000005</v>
      </c>
      <c r="E891" t="s">
        <v>93</v>
      </c>
      <c r="F891" t="s">
        <v>100</v>
      </c>
      <c r="G891" t="s">
        <v>111</v>
      </c>
      <c r="H891"/>
      <c r="I891" t="s">
        <v>93</v>
      </c>
      <c r="J891" t="s">
        <v>100</v>
      </c>
      <c r="K891" t="s">
        <v>111</v>
      </c>
      <c r="L891"/>
      <c r="M891" s="56" t="str">
        <f>IF(OR(F891="Lead",J891="Lead"),"Lead",(IF(OR(OR(F891="",J891=""),AND(AND(NOT(F891="Lead"),J891="Galvanized Iron/Steel"),I891="")),"",IF(AND(OR(I891="Yes",I891="Don't Know"),J891="Galvanized Iron/Steel"),"Galvanized Requiring Replacement",IF(OR(F891="Unknown",J891="Unknown"),"Lead Status Unknown",IF(AND(F891="No System Owned Portion",J891="No Customer Owned Portion"),"","Non-Lead"))))))</f>
        <v>Non-Lead</v>
      </c>
      <c r="N891" t="s">
        <v>976</v>
      </c>
    </row>
    <row r="892" spans="1:14" x14ac:dyDescent="0.25">
      <c r="A892">
        <v>5275</v>
      </c>
      <c r="B892" t="s">
        <v>507</v>
      </c>
      <c r="C892">
        <v>35.528303000000001</v>
      </c>
      <c r="D892">
        <v>-95.120963000000003</v>
      </c>
      <c r="E892" t="s">
        <v>88</v>
      </c>
      <c r="F892" t="s">
        <v>100</v>
      </c>
      <c r="G892" t="s">
        <v>99</v>
      </c>
      <c r="H892" s="72">
        <v>39449</v>
      </c>
      <c r="I892" t="s">
        <v>88</v>
      </c>
      <c r="J892" t="s">
        <v>100</v>
      </c>
      <c r="K892" t="s">
        <v>99</v>
      </c>
      <c r="L892"/>
      <c r="M892" s="56" t="str">
        <f>IF(OR(F892="Lead",J892="Lead"),"Lead",(IF(OR(OR(F892="",J892=""),AND(AND(NOT(F892="Lead"),J892="Galvanized Iron/Steel"),I892="")),"",IF(AND(OR(I892="Yes",I892="Don't Know"),J892="Galvanized Iron/Steel"),"Galvanized Requiring Replacement",IF(OR(F892="Unknown",J892="Unknown"),"Lead Status Unknown",IF(AND(F892="No System Owned Portion",J892="No Customer Owned Portion"),"","Non-Lead"))))))</f>
        <v>Non-Lead</v>
      </c>
      <c r="N892" t="s">
        <v>1144</v>
      </c>
    </row>
    <row r="893" spans="1:14" x14ac:dyDescent="0.25">
      <c r="A893">
        <v>5278</v>
      </c>
      <c r="B893" t="s">
        <v>256</v>
      </c>
      <c r="C893">
        <v>35.526997999999999</v>
      </c>
      <c r="D893">
        <v>-95.121797000000001</v>
      </c>
      <c r="E893" t="s">
        <v>88</v>
      </c>
      <c r="F893" t="s">
        <v>100</v>
      </c>
      <c r="G893" t="s">
        <v>99</v>
      </c>
      <c r="H893" s="72">
        <v>43335</v>
      </c>
      <c r="I893" t="s">
        <v>88</v>
      </c>
      <c r="J893" t="s">
        <v>100</v>
      </c>
      <c r="K893" t="s">
        <v>99</v>
      </c>
      <c r="L893"/>
      <c r="M893" s="57" t="str">
        <f>IF(OR(F893="Lead",J893="Lead"),"Lead",(IF(OR(OR(F893="",J893=""),AND(AND(NOT(F893="Lead"),J893="Galvanized Iron/Steel"),I893="")),"",IF(AND(OR(I893="Yes",I893="Don't Know"),J893="Galvanized Iron/Steel"),"Galvanized Requiring Replacement",IF(OR(F893="Unknown",J893="Unknown"),"Lead Status Unknown",IF(AND(F893="No System Owned Portion",J893="No Customer Owned Portion"),"","Non-Lead"))))))</f>
        <v>Non-Lead</v>
      </c>
      <c r="N893" t="s">
        <v>1038</v>
      </c>
    </row>
    <row r="894" spans="1:14" x14ac:dyDescent="0.25">
      <c r="A894">
        <v>5280</v>
      </c>
      <c r="B894" t="s">
        <v>587</v>
      </c>
      <c r="C894">
        <v>35.526449999999997</v>
      </c>
      <c r="D894">
        <v>-95.117397999999994</v>
      </c>
      <c r="E894" t="s">
        <v>88</v>
      </c>
      <c r="F894" t="s">
        <v>100</v>
      </c>
      <c r="G894" t="s">
        <v>99</v>
      </c>
      <c r="H894" s="72">
        <v>41355</v>
      </c>
      <c r="I894" t="s">
        <v>88</v>
      </c>
      <c r="J894" t="s">
        <v>100</v>
      </c>
      <c r="K894" t="s">
        <v>99</v>
      </c>
      <c r="L894"/>
      <c r="M894" s="56" t="str">
        <f>IF(OR(F894="Lead",J894="Lead"),"Lead",(IF(OR(OR(F894="",J894=""),AND(AND(NOT(F894="Lead"),J894="Galvanized Iron/Steel"),I894="")),"",IF(AND(OR(I894="Yes",I894="Don't Know"),J894="Galvanized Iron/Steel"),"Galvanized Requiring Replacement",IF(OR(F894="Unknown",J894="Unknown"),"Lead Status Unknown",IF(AND(F894="No System Owned Portion",J894="No Customer Owned Portion"),"","Non-Lead"))))))</f>
        <v>Non-Lead</v>
      </c>
      <c r="N894" t="s">
        <v>1165</v>
      </c>
    </row>
    <row r="895" spans="1:14" x14ac:dyDescent="0.25">
      <c r="A895">
        <v>5285</v>
      </c>
      <c r="B895" t="s">
        <v>588</v>
      </c>
      <c r="C895">
        <v>35.526449999999997</v>
      </c>
      <c r="D895">
        <v>-95.117397999999994</v>
      </c>
      <c r="E895" t="s">
        <v>88</v>
      </c>
      <c r="F895" t="s">
        <v>100</v>
      </c>
      <c r="G895" t="s">
        <v>99</v>
      </c>
      <c r="H895" s="72">
        <v>41355</v>
      </c>
      <c r="I895" t="s">
        <v>88</v>
      </c>
      <c r="J895" t="s">
        <v>100</v>
      </c>
      <c r="K895" t="s">
        <v>99</v>
      </c>
      <c r="L895"/>
      <c r="M895" s="57" t="str">
        <f>IF(OR(F895="Lead",J895="Lead"),"Lead",(IF(OR(OR(F895="",J895=""),AND(AND(NOT(F895="Lead"),J895="Galvanized Iron/Steel"),I895="")),"",IF(AND(OR(I895="Yes",I895="Don't Know"),J895="Galvanized Iron/Steel"),"Galvanized Requiring Replacement",IF(OR(F895="Unknown",J895="Unknown"),"Lead Status Unknown",IF(AND(F895="No System Owned Portion",J895="No Customer Owned Portion"),"","Non-Lead"))))))</f>
        <v>Non-Lead</v>
      </c>
      <c r="N895" t="s">
        <v>1165</v>
      </c>
    </row>
    <row r="896" spans="1:14" x14ac:dyDescent="0.25">
      <c r="A896">
        <v>9998</v>
      </c>
      <c r="B896" t="s">
        <v>968</v>
      </c>
      <c r="C896">
        <v>35.532577000000003</v>
      </c>
      <c r="D896">
        <v>-95.109915999999998</v>
      </c>
      <c r="E896" t="s">
        <v>88</v>
      </c>
      <c r="F896" t="s">
        <v>100</v>
      </c>
      <c r="G896" t="s">
        <v>99</v>
      </c>
      <c r="H896" s="72">
        <v>42844</v>
      </c>
      <c r="I896" t="s">
        <v>88</v>
      </c>
      <c r="J896" t="s">
        <v>100</v>
      </c>
      <c r="K896" t="s">
        <v>99</v>
      </c>
      <c r="L896" s="72">
        <v>42844</v>
      </c>
      <c r="M896" s="56" t="str">
        <f>IF(OR(F896="Lead",J896="Lead"),"Lead",(IF(OR(OR(F896="",J896=""),AND(AND(NOT(F896="Lead"),J896="Galvanized Iron/Steel"),I896="")),"",IF(AND(OR(I896="Yes",I896="Don't Know"),J896="Galvanized Iron/Steel"),"Galvanized Requiring Replacement",IF(OR(F896="Unknown",J896="Unknown"),"Lead Status Unknown",IF(AND(F896="No System Owned Portion",J896="No Customer Owned Portion"),"","Non-Lead"))))))</f>
        <v>Non-Lead</v>
      </c>
      <c r="N896" t="s">
        <v>1290</v>
      </c>
    </row>
    <row r="897" spans="1:14" x14ac:dyDescent="0.25">
      <c r="A897">
        <v>9999</v>
      </c>
      <c r="B897" t="s">
        <v>969</v>
      </c>
      <c r="C897">
        <v>35.532577000000003</v>
      </c>
      <c r="D897">
        <v>-95.109915999999998</v>
      </c>
      <c r="E897" t="s">
        <v>88</v>
      </c>
      <c r="F897" t="s">
        <v>100</v>
      </c>
      <c r="G897" t="s">
        <v>99</v>
      </c>
      <c r="H897" s="72">
        <v>42844</v>
      </c>
      <c r="I897" t="s">
        <v>88</v>
      </c>
      <c r="J897" t="s">
        <v>100</v>
      </c>
      <c r="K897" t="s">
        <v>99</v>
      </c>
      <c r="L897" s="72">
        <v>42844</v>
      </c>
      <c r="M897" s="57" t="str">
        <f>IF(OR(F897="Lead",J897="Lead"),"Lead",(IF(OR(OR(F897="",J897=""),AND(AND(NOT(F897="Lead"),J897="Galvanized Iron/Steel"),I897="")),"",IF(AND(OR(I897="Yes",I897="Don't Know"),J897="Galvanized Iron/Steel"),"Galvanized Requiring Replacement",IF(OR(F897="Unknown",J897="Unknown"),"Lead Status Unknown",IF(AND(F897="No System Owned Portion",J897="No Customer Owned Portion"),"","Non-Lead"))))))</f>
        <v>Non-Lead</v>
      </c>
      <c r="N897" t="s">
        <v>1290</v>
      </c>
    </row>
    <row r="898" spans="1:14" x14ac:dyDescent="0.25">
      <c r="A898"/>
      <c r="B898" t="s">
        <v>1304</v>
      </c>
      <c r="C898">
        <v>35.556542</v>
      </c>
      <c r="D898">
        <v>-95.106109000000004</v>
      </c>
      <c r="E898" t="s">
        <v>88</v>
      </c>
      <c r="F898" t="s">
        <v>100</v>
      </c>
      <c r="G898" t="s">
        <v>99</v>
      </c>
      <c r="H898" s="72">
        <v>45636</v>
      </c>
      <c r="I898" t="s">
        <v>88</v>
      </c>
      <c r="J898" t="s">
        <v>100</v>
      </c>
      <c r="K898" t="s">
        <v>99</v>
      </c>
      <c r="L898" s="72">
        <v>45637</v>
      </c>
      <c r="M898" s="57" t="str">
        <f>IF(OR(F898="Lead",J898="Lead"),"Lead",(IF(OR(OR(F898="",J898=""),AND(AND(NOT(F898="Lead"),J898="Galvanized Iron/Steel"),I898="")),"",IF(AND(OR(I898="Yes",I898="Don't Know"),J898="Galvanized Iron/Steel"),"Galvanized Requiring Replacement",IF(OR(F898="Unknown",J898="Unknown"),"Lead Status Unknown",IF(AND(F898="No System Owned Portion",J898="No Customer Owned Portion"),"","Non-Lead"))))))</f>
        <v>Non-Lead</v>
      </c>
      <c r="N898" t="s">
        <v>1297</v>
      </c>
    </row>
    <row r="899" spans="1:14" x14ac:dyDescent="0.25">
      <c r="A899"/>
      <c r="B899" t="s">
        <v>1305</v>
      </c>
      <c r="C899">
        <v>35.539197999999999</v>
      </c>
      <c r="D899">
        <v>-95.122411</v>
      </c>
      <c r="E899" t="s">
        <v>88</v>
      </c>
      <c r="F899" t="s">
        <v>100</v>
      </c>
      <c r="G899" t="s">
        <v>99</v>
      </c>
      <c r="H899" s="72">
        <v>45636</v>
      </c>
      <c r="I899" t="s">
        <v>88</v>
      </c>
      <c r="J899" t="s">
        <v>100</v>
      </c>
      <c r="K899" t="s">
        <v>99</v>
      </c>
      <c r="L899" s="72">
        <v>45636</v>
      </c>
      <c r="M899" s="57" t="str">
        <f>IF(OR(F899="Lead",J899="Lead"),"Lead",(IF(OR(OR(F899="",J899=""),AND(AND(NOT(F899="Lead"),J899="Galvanized Iron/Steel"),I899="")),"",IF(AND(OR(I899="Yes",I899="Don't Know"),J899="Galvanized Iron/Steel"),"Galvanized Requiring Replacement",IF(OR(F899="Unknown",J899="Unknown"),"Lead Status Unknown",IF(AND(F899="No System Owned Portion",J899="No Customer Owned Portion"),"","Non-Lead"))))))</f>
        <v>Non-Lead</v>
      </c>
      <c r="N899" t="s">
        <v>1298</v>
      </c>
    </row>
    <row r="900" spans="1:14" x14ac:dyDescent="0.25">
      <c r="A900"/>
      <c r="B900" t="s">
        <v>1309</v>
      </c>
      <c r="C900">
        <v>35.527135999999999</v>
      </c>
      <c r="D900">
        <v>-95.118483999999995</v>
      </c>
      <c r="E900" t="s">
        <v>88</v>
      </c>
      <c r="F900" t="s">
        <v>100</v>
      </c>
      <c r="G900" t="s">
        <v>96</v>
      </c>
      <c r="H900"/>
      <c r="I900" t="s">
        <v>88</v>
      </c>
      <c r="J900" t="s">
        <v>100</v>
      </c>
      <c r="K900" t="s">
        <v>96</v>
      </c>
      <c r="L900"/>
      <c r="M900" s="57" t="str">
        <f>IF(OR(F900="Lead",J900="Lead"),"Lead",(IF(OR(OR(F900="",J900=""),AND(AND(NOT(F900="Lead"),J900="Galvanized Iron/Steel"),I900="")),"",IF(AND(OR(I900="Yes",I900="Don't Know"),J900="Galvanized Iron/Steel"),"Galvanized Requiring Replacement",IF(OR(F900="Unknown",J900="Unknown"),"Lead Status Unknown",IF(AND(F900="No System Owned Portion",J900="No Customer Owned Portion"),"","Non-Lead"))))))</f>
        <v>Non-Lead</v>
      </c>
      <c r="N900" t="s">
        <v>1301</v>
      </c>
    </row>
    <row r="901" spans="1:14" x14ac:dyDescent="0.25">
      <c r="A901"/>
      <c r="B901" t="s">
        <v>1312</v>
      </c>
      <c r="C901">
        <v>35.557307000000002</v>
      </c>
      <c r="D901">
        <v>-95.101808000000005</v>
      </c>
      <c r="E901" t="s">
        <v>93</v>
      </c>
      <c r="F901" t="s">
        <v>100</v>
      </c>
      <c r="G901" t="s">
        <v>96</v>
      </c>
      <c r="H901"/>
      <c r="I901" t="s">
        <v>88</v>
      </c>
      <c r="J901" t="s">
        <v>100</v>
      </c>
      <c r="K901" t="s">
        <v>96</v>
      </c>
      <c r="L901"/>
      <c r="M901" s="57" t="str">
        <f>IF(OR(F901="Lead",J901="Lead"),"Lead",(IF(OR(OR(F901="",J901=""),AND(AND(NOT(F901="Lead"),J901="Galvanized Iron/Steel"),I901="")),"",IF(AND(OR(I901="Yes",I901="Don't Know"),J901="Galvanized Iron/Steel"),"Galvanized Requiring Replacement",IF(OR(F901="Unknown",J901="Unknown"),"Lead Status Unknown",IF(AND(F901="No System Owned Portion",J901="No Customer Owned Portion"),"","Non-Lead"))))))</f>
        <v>Non-Lead</v>
      </c>
      <c r="N901"/>
    </row>
    <row r="902" spans="1:14" x14ac:dyDescent="0.25">
      <c r="A902" s="36"/>
      <c r="B902" s="37"/>
      <c r="C902" s="37"/>
      <c r="D902" s="49"/>
      <c r="E902" s="36"/>
      <c r="F902" s="36"/>
      <c r="G902" s="36"/>
      <c r="H902" s="36"/>
      <c r="I902" s="47"/>
      <c r="J902" s="36"/>
      <c r="K902" s="36"/>
      <c r="L902" s="51"/>
      <c r="M902" s="57" t="str">
        <f>IF(OR(F902="Lead",J902="Lead"),"Lead",(IF(OR(OR(F902="",J902=""),AND(AND(NOT(F902="Lead"),J902="Galvanized Iron/Steel"),I902="")),"",IF(AND(OR(I902="Yes",I902="Don't Know"),J902="Galvanized Iron/Steel"),"Galvanized Requiring Replacement",IF(OR(F902="Unknown",J902="Unknown"),"Lead Status Unknown",IF(AND(F902="No System Owned Portion",J902="No Customer Owned Portion"),"","Non-Lead"))))))</f>
        <v/>
      </c>
      <c r="N902" s="38"/>
    </row>
    <row r="903" spans="1:14" x14ac:dyDescent="0.25">
      <c r="M903" s="56" t="str">
        <f>IF(OR(F903="Lead",J903="Lead"),"Lead",(IF(OR(OR(F903="",J903=""),AND(AND(NOT(F903="Lead"),J903="Galvanized Iron/Steel"),I903="")),"",IF(AND(OR(I903="Yes",I903="Don't Know"),J903="Galvanized Iron/Steel"),"Galvanized Requiring Replacement",IF(OR(F903="Unknown",J903="Unknown"),"Lead Status Unknown",IF(AND(F903="No System Owned Portion",J903="No Customer Owned Portion"),"","Non-Lead"))))))</f>
        <v/>
      </c>
    </row>
    <row r="904" spans="1:14" x14ac:dyDescent="0.25">
      <c r="A904" s="36"/>
      <c r="B904" s="37"/>
      <c r="C904" s="37"/>
      <c r="D904" s="49"/>
      <c r="E904" s="36"/>
      <c r="F904" s="36"/>
      <c r="G904" s="36"/>
      <c r="H904" s="36"/>
      <c r="I904" s="47"/>
      <c r="J904" s="36"/>
      <c r="K904" s="36"/>
      <c r="L904" s="51"/>
      <c r="M904" s="57" t="str">
        <f>IF(OR(F904="Lead",J904="Lead"),"Lead",(IF(OR(OR(F904="",J904=""),AND(AND(NOT(F904="Lead"),J904="Galvanized Iron/Steel"),I904="")),"",IF(AND(OR(I904="Yes",I904="Don't Know"),J904="Galvanized Iron/Steel"),"Galvanized Requiring Replacement",IF(OR(F904="Unknown",J904="Unknown"),"Lead Status Unknown",IF(AND(F904="No System Owned Portion",J904="No Customer Owned Portion"),"","Non-Lead"))))))</f>
        <v/>
      </c>
      <c r="N904" s="38"/>
    </row>
    <row r="905" spans="1:14" x14ac:dyDescent="0.25">
      <c r="M905" s="56" t="str">
        <f>IF(OR(F905="Lead",J905="Lead"),"Lead",(IF(OR(OR(F905="",J905=""),AND(AND(NOT(F905="Lead"),J905="Galvanized Iron/Steel"),I905="")),"",IF(AND(OR(I905="Yes",I905="Don't Know"),J905="Galvanized Iron/Steel"),"Galvanized Requiring Replacement",IF(OR(F905="Unknown",J905="Unknown"),"Lead Status Unknown",IF(AND(F905="No System Owned Portion",J905="No Customer Owned Portion"),"","Non-Lead"))))))</f>
        <v/>
      </c>
    </row>
    <row r="906" spans="1:14" x14ac:dyDescent="0.25">
      <c r="A906" s="36"/>
      <c r="B906" s="37"/>
      <c r="C906" s="37"/>
      <c r="D906" s="49"/>
      <c r="E906" s="36"/>
      <c r="F906" s="36"/>
      <c r="G906" s="36"/>
      <c r="H906" s="36"/>
      <c r="I906" s="47"/>
      <c r="J906" s="36"/>
      <c r="K906" s="36"/>
      <c r="L906" s="51"/>
      <c r="M906" s="57" t="str">
        <f>IF(OR(F906="Lead",J906="Lead"),"Lead",(IF(OR(OR(F906="",J906=""),AND(AND(NOT(F906="Lead"),J906="Galvanized Iron/Steel"),I906="")),"",IF(AND(OR(I906="Yes",I906="Don't Know"),J906="Galvanized Iron/Steel"),"Galvanized Requiring Replacement",IF(OR(F906="Unknown",J906="Unknown"),"Lead Status Unknown",IF(AND(F906="No System Owned Portion",J906="No Customer Owned Portion"),"","Non-Lead"))))))</f>
        <v/>
      </c>
      <c r="N906" s="38"/>
    </row>
    <row r="907" spans="1:14" x14ac:dyDescent="0.25">
      <c r="M907" s="56" t="str">
        <f>IF(OR(F907="Lead",J907="Lead"),"Lead",(IF(OR(OR(F907="",J907=""),AND(AND(NOT(F907="Lead"),J907="Galvanized Iron/Steel"),I907="")),"",IF(AND(OR(I907="Yes",I907="Don't Know"),J907="Galvanized Iron/Steel"),"Galvanized Requiring Replacement",IF(OR(F907="Unknown",J907="Unknown"),"Lead Status Unknown",IF(AND(F907="No System Owned Portion",J907="No Customer Owned Portion"),"","Non-Lead"))))))</f>
        <v/>
      </c>
    </row>
    <row r="908" spans="1:14" x14ac:dyDescent="0.25">
      <c r="A908" s="36"/>
      <c r="B908" s="37"/>
      <c r="C908" s="37"/>
      <c r="D908" s="49"/>
      <c r="E908" s="36"/>
      <c r="F908" s="36"/>
      <c r="G908" s="36"/>
      <c r="H908" s="36"/>
      <c r="I908" s="47"/>
      <c r="J908" s="36"/>
      <c r="K908" s="36"/>
      <c r="L908" s="51"/>
      <c r="M908" s="57" t="str">
        <f>IF(OR(F908="Lead",J908="Lead"),"Lead",(IF(OR(OR(F908="",J908=""),AND(AND(NOT(F908="Lead"),J908="Galvanized Iron/Steel"),I908="")),"",IF(AND(OR(I908="Yes",I908="Don't Know"),J908="Galvanized Iron/Steel"),"Galvanized Requiring Replacement",IF(OR(F908="Unknown",J908="Unknown"),"Lead Status Unknown",IF(AND(F908="No System Owned Portion",J908="No Customer Owned Portion"),"","Non-Lead"))))))</f>
        <v/>
      </c>
      <c r="N908" s="38"/>
    </row>
    <row r="909" spans="1:14" x14ac:dyDescent="0.25">
      <c r="M909" s="56" t="str">
        <f>IF(OR(F909="Lead",J909="Lead"),"Lead",(IF(OR(OR(F909="",J909=""),AND(AND(NOT(F909="Lead"),J909="Galvanized Iron/Steel"),I909="")),"",IF(AND(OR(I909="Yes",I909="Don't Know"),J909="Galvanized Iron/Steel"),"Galvanized Requiring Replacement",IF(OR(F909="Unknown",J909="Unknown"),"Lead Status Unknown",IF(AND(F909="No System Owned Portion",J909="No Customer Owned Portion"),"","Non-Lead"))))))</f>
        <v/>
      </c>
    </row>
    <row r="910" spans="1:14" x14ac:dyDescent="0.25">
      <c r="A910" s="36"/>
      <c r="B910" s="37"/>
      <c r="C910" s="37"/>
      <c r="D910" s="49"/>
      <c r="E910" s="36"/>
      <c r="F910" s="36"/>
      <c r="G910" s="36"/>
      <c r="H910" s="36"/>
      <c r="I910" s="47"/>
      <c r="J910" s="36"/>
      <c r="K910" s="36"/>
      <c r="L910" s="51"/>
      <c r="M910" s="57" t="str">
        <f>IF(OR(F910="Lead",J910="Lead"),"Lead",(IF(OR(OR(F910="",J910=""),AND(AND(NOT(F910="Lead"),J910="Galvanized Iron/Steel"),I910="")),"",IF(AND(OR(I910="Yes",I910="Don't Know"),J910="Galvanized Iron/Steel"),"Galvanized Requiring Replacement",IF(OR(F910="Unknown",J910="Unknown"),"Lead Status Unknown",IF(AND(F910="No System Owned Portion",J910="No Customer Owned Portion"),"","Non-Lead"))))))</f>
        <v/>
      </c>
      <c r="N910" s="38"/>
    </row>
    <row r="911" spans="1:14" x14ac:dyDescent="0.25">
      <c r="M911" s="56" t="str">
        <f>IF(OR(F911="Lead",J911="Lead"),"Lead",(IF(OR(OR(F911="",J911=""),AND(AND(NOT(F911="Lead"),J911="Galvanized Iron/Steel"),I911="")),"",IF(AND(OR(I911="Yes",I911="Don't Know"),J911="Galvanized Iron/Steel"),"Galvanized Requiring Replacement",IF(OR(F911="Unknown",J911="Unknown"),"Lead Status Unknown",IF(AND(F911="No System Owned Portion",J911="No Customer Owned Portion"),"","Non-Lead"))))))</f>
        <v/>
      </c>
    </row>
    <row r="912" spans="1:14" x14ac:dyDescent="0.25">
      <c r="A912" s="36"/>
      <c r="B912" s="37"/>
      <c r="C912" s="37"/>
      <c r="D912" s="49"/>
      <c r="E912" s="36"/>
      <c r="F912" s="36"/>
      <c r="G912" s="36"/>
      <c r="H912" s="36"/>
      <c r="I912" s="47"/>
      <c r="J912" s="36"/>
      <c r="K912" s="36"/>
      <c r="L912" s="51"/>
      <c r="M912" s="57" t="str">
        <f>IF(OR(F912="Lead",J912="Lead"),"Lead",(IF(OR(OR(F912="",J912=""),AND(AND(NOT(F912="Lead"),J912="Galvanized Iron/Steel"),I912="")),"",IF(AND(OR(I912="Yes",I912="Don't Know"),J912="Galvanized Iron/Steel"),"Galvanized Requiring Replacement",IF(OR(F912="Unknown",J912="Unknown"),"Lead Status Unknown",IF(AND(F912="No System Owned Portion",J912="No Customer Owned Portion"),"","Non-Lead"))))))</f>
        <v/>
      </c>
      <c r="N912" s="38"/>
    </row>
    <row r="913" spans="1:14" x14ac:dyDescent="0.25">
      <c r="M913" s="56" t="str">
        <f>IF(OR(F913="Lead",J913="Lead"),"Lead",(IF(OR(OR(F913="",J913=""),AND(AND(NOT(F913="Lead"),J913="Galvanized Iron/Steel"),I913="")),"",IF(AND(OR(I913="Yes",I913="Don't Know"),J913="Galvanized Iron/Steel"),"Galvanized Requiring Replacement",IF(OR(F913="Unknown",J913="Unknown"),"Lead Status Unknown",IF(AND(F913="No System Owned Portion",J913="No Customer Owned Portion"),"","Non-Lead"))))))</f>
        <v/>
      </c>
    </row>
    <row r="914" spans="1:14" x14ac:dyDescent="0.25">
      <c r="A914" s="36"/>
      <c r="B914" s="37"/>
      <c r="C914" s="37"/>
      <c r="D914" s="49"/>
      <c r="E914" s="36"/>
      <c r="F914" s="36"/>
      <c r="G914" s="36"/>
      <c r="H914" s="36"/>
      <c r="I914" s="47"/>
      <c r="J914" s="36"/>
      <c r="K914" s="36"/>
      <c r="L914" s="51"/>
      <c r="M914" s="57" t="str">
        <f>IF(OR(F914="Lead",J914="Lead"),"Lead",(IF(OR(OR(F914="",J914=""),AND(AND(NOT(F914="Lead"),J914="Galvanized Iron/Steel"),I914="")),"",IF(AND(OR(I914="Yes",I914="Don't Know"),J914="Galvanized Iron/Steel"),"Galvanized Requiring Replacement",IF(OR(F914="Unknown",J914="Unknown"),"Lead Status Unknown",IF(AND(F914="No System Owned Portion",J914="No Customer Owned Portion"),"","Non-Lead"))))))</f>
        <v/>
      </c>
      <c r="N914" s="38"/>
    </row>
    <row r="915" spans="1:14" x14ac:dyDescent="0.25">
      <c r="M915" s="56" t="str">
        <f>IF(OR(F915="Lead",J915="Lead"),"Lead",(IF(OR(OR(F915="",J915=""),AND(AND(NOT(F915="Lead"),J915="Galvanized Iron/Steel"),I915="")),"",IF(AND(OR(I915="Yes",I915="Don't Know"),J915="Galvanized Iron/Steel"),"Galvanized Requiring Replacement",IF(OR(F915="Unknown",J915="Unknown"),"Lead Status Unknown",IF(AND(F915="No System Owned Portion",J915="No Customer Owned Portion"),"","Non-Lead"))))))</f>
        <v/>
      </c>
    </row>
    <row r="916" spans="1:14" x14ac:dyDescent="0.25">
      <c r="A916" s="36"/>
      <c r="B916" s="37"/>
      <c r="C916" s="37"/>
      <c r="D916" s="49"/>
      <c r="E916" s="36"/>
      <c r="F916" s="36"/>
      <c r="G916" s="36"/>
      <c r="H916" s="36"/>
      <c r="I916" s="47"/>
      <c r="J916" s="36"/>
      <c r="K916" s="36"/>
      <c r="L916" s="51"/>
      <c r="M916" s="57" t="str">
        <f>IF(OR(F916="Lead",J916="Lead"),"Lead",(IF(OR(OR(F916="",J916=""),AND(AND(NOT(F916="Lead"),J916="Galvanized Iron/Steel"),I916="")),"",IF(AND(OR(I916="Yes",I916="Don't Know"),J916="Galvanized Iron/Steel"),"Galvanized Requiring Replacement",IF(OR(F916="Unknown",J916="Unknown"),"Lead Status Unknown",IF(AND(F916="No System Owned Portion",J916="No Customer Owned Portion"),"","Non-Lead"))))))</f>
        <v/>
      </c>
      <c r="N916" s="38"/>
    </row>
    <row r="917" spans="1:14" x14ac:dyDescent="0.25">
      <c r="M917" s="56" t="str">
        <f>IF(OR(F917="Lead",J917="Lead"),"Lead",(IF(OR(OR(F917="",J917=""),AND(AND(NOT(F917="Lead"),J917="Galvanized Iron/Steel"),I917="")),"",IF(AND(OR(I917="Yes",I917="Don't Know"),J917="Galvanized Iron/Steel"),"Galvanized Requiring Replacement",IF(OR(F917="Unknown",J917="Unknown"),"Lead Status Unknown",IF(AND(F917="No System Owned Portion",J917="No Customer Owned Portion"),"","Non-Lead"))))))</f>
        <v/>
      </c>
    </row>
    <row r="918" spans="1:14" x14ac:dyDescent="0.25">
      <c r="A918" s="36"/>
      <c r="B918" s="37"/>
      <c r="C918" s="37"/>
      <c r="D918" s="49"/>
      <c r="E918" s="36"/>
      <c r="F918" s="36"/>
      <c r="G918" s="36"/>
      <c r="H918" s="36"/>
      <c r="I918" s="47"/>
      <c r="J918" s="36"/>
      <c r="K918" s="36"/>
      <c r="L918" s="51"/>
      <c r="M918" s="57" t="str">
        <f>IF(OR(F918="Lead",J918="Lead"),"Lead",(IF(OR(OR(F918="",J918=""),AND(AND(NOT(F918="Lead"),J918="Galvanized Iron/Steel"),I918="")),"",IF(AND(OR(I918="Yes",I918="Don't Know"),J918="Galvanized Iron/Steel"),"Galvanized Requiring Replacement",IF(OR(F918="Unknown",J918="Unknown"),"Lead Status Unknown",IF(AND(F918="No System Owned Portion",J918="No Customer Owned Portion"),"","Non-Lead"))))))</f>
        <v/>
      </c>
      <c r="N918" s="38"/>
    </row>
    <row r="919" spans="1:14" x14ac:dyDescent="0.25">
      <c r="M919" s="56" t="str">
        <f>IF(OR(F919="Lead",J919="Lead"),"Lead",(IF(OR(OR(F919="",J919=""),AND(AND(NOT(F919="Lead"),J919="Galvanized Iron/Steel"),I919="")),"",IF(AND(OR(I919="Yes",I919="Don't Know"),J919="Galvanized Iron/Steel"),"Galvanized Requiring Replacement",IF(OR(F919="Unknown",J919="Unknown"),"Lead Status Unknown",IF(AND(F919="No System Owned Portion",J919="No Customer Owned Portion"),"","Non-Lead"))))))</f>
        <v/>
      </c>
    </row>
    <row r="920" spans="1:14" x14ac:dyDescent="0.25">
      <c r="A920" s="36"/>
      <c r="B920" s="37"/>
      <c r="C920" s="37"/>
      <c r="D920" s="49"/>
      <c r="E920" s="36"/>
      <c r="F920" s="36"/>
      <c r="G920" s="36"/>
      <c r="H920" s="36"/>
      <c r="I920" s="47"/>
      <c r="J920" s="36"/>
      <c r="K920" s="36"/>
      <c r="L920" s="51"/>
      <c r="M920" s="57" t="str">
        <f>IF(OR(F920="Lead",J920="Lead"),"Lead",(IF(OR(OR(F920="",J920=""),AND(AND(NOT(F920="Lead"),J920="Galvanized Iron/Steel"),I920="")),"",IF(AND(OR(I920="Yes",I920="Don't Know"),J920="Galvanized Iron/Steel"),"Galvanized Requiring Replacement",IF(OR(F920="Unknown",J920="Unknown"),"Lead Status Unknown",IF(AND(F920="No System Owned Portion",J920="No Customer Owned Portion"),"","Non-Lead"))))))</f>
        <v/>
      </c>
      <c r="N920" s="38"/>
    </row>
    <row r="921" spans="1:14" x14ac:dyDescent="0.25">
      <c r="M921" s="56" t="str">
        <f>IF(OR(F921="Lead",J921="Lead"),"Lead",(IF(OR(OR(F921="",J921=""),AND(AND(NOT(F921="Lead"),J921="Galvanized Iron/Steel"),I921="")),"",IF(AND(OR(I921="Yes",I921="Don't Know"),J921="Galvanized Iron/Steel"),"Galvanized Requiring Replacement",IF(OR(F921="Unknown",J921="Unknown"),"Lead Status Unknown",IF(AND(F921="No System Owned Portion",J921="No Customer Owned Portion"),"","Non-Lead"))))))</f>
        <v/>
      </c>
    </row>
    <row r="922" spans="1:14" x14ac:dyDescent="0.25">
      <c r="A922" s="36"/>
      <c r="B922" s="37"/>
      <c r="C922" s="37"/>
      <c r="D922" s="49"/>
      <c r="E922" s="36"/>
      <c r="F922" s="36"/>
      <c r="G922" s="36"/>
      <c r="H922" s="36"/>
      <c r="I922" s="47"/>
      <c r="J922" s="36"/>
      <c r="K922" s="36"/>
      <c r="L922" s="51"/>
      <c r="M922" s="57" t="str">
        <f>IF(OR(F922="Lead",J922="Lead"),"Lead",(IF(OR(OR(F922="",J922=""),AND(AND(NOT(F922="Lead"),J922="Galvanized Iron/Steel"),I922="")),"",IF(AND(OR(I922="Yes",I922="Don't Know"),J922="Galvanized Iron/Steel"),"Galvanized Requiring Replacement",IF(OR(F922="Unknown",J922="Unknown"),"Lead Status Unknown",IF(AND(F922="No System Owned Portion",J922="No Customer Owned Portion"),"","Non-Lead"))))))</f>
        <v/>
      </c>
      <c r="N922" s="38"/>
    </row>
    <row r="923" spans="1:14" x14ac:dyDescent="0.25">
      <c r="M923" s="56" t="str">
        <f>IF(OR(F923="Lead",J923="Lead"),"Lead",(IF(OR(OR(F923="",J923=""),AND(AND(NOT(F923="Lead"),J923="Galvanized Iron/Steel"),I923="")),"",IF(AND(OR(I923="Yes",I923="Don't Know"),J923="Galvanized Iron/Steel"),"Galvanized Requiring Replacement",IF(OR(F923="Unknown",J923="Unknown"),"Lead Status Unknown",IF(AND(F923="No System Owned Portion",J923="No Customer Owned Portion"),"","Non-Lead"))))))</f>
        <v/>
      </c>
    </row>
    <row r="924" spans="1:14" x14ac:dyDescent="0.25">
      <c r="A924" s="36"/>
      <c r="B924" s="37"/>
      <c r="C924" s="37"/>
      <c r="D924" s="49"/>
      <c r="E924" s="36"/>
      <c r="F924" s="36"/>
      <c r="G924" s="36"/>
      <c r="H924" s="36"/>
      <c r="I924" s="47"/>
      <c r="J924" s="36"/>
      <c r="K924" s="36"/>
      <c r="L924" s="51"/>
      <c r="M924" s="57" t="str">
        <f>IF(OR(F924="Lead",J924="Lead"),"Lead",(IF(OR(OR(F924="",J924=""),AND(AND(NOT(F924="Lead"),J924="Galvanized Iron/Steel"),I924="")),"",IF(AND(OR(I924="Yes",I924="Don't Know"),J924="Galvanized Iron/Steel"),"Galvanized Requiring Replacement",IF(OR(F924="Unknown",J924="Unknown"),"Lead Status Unknown",IF(AND(F924="No System Owned Portion",J924="No Customer Owned Portion"),"","Non-Lead"))))))</f>
        <v/>
      </c>
      <c r="N924" s="38"/>
    </row>
    <row r="925" spans="1:14" x14ac:dyDescent="0.25">
      <c r="M925" s="56" t="str">
        <f>IF(OR(F925="Lead",J925="Lead"),"Lead",(IF(OR(OR(F925="",J925=""),AND(AND(NOT(F925="Lead"),J925="Galvanized Iron/Steel"),I925="")),"",IF(AND(OR(I925="Yes",I925="Don't Know"),J925="Galvanized Iron/Steel"),"Galvanized Requiring Replacement",IF(OR(F925="Unknown",J925="Unknown"),"Lead Status Unknown",IF(AND(F925="No System Owned Portion",J925="No Customer Owned Portion"),"","Non-Lead"))))))</f>
        <v/>
      </c>
    </row>
    <row r="926" spans="1:14" x14ac:dyDescent="0.25">
      <c r="A926" s="36"/>
      <c r="B926" s="37"/>
      <c r="C926" s="37"/>
      <c r="D926" s="49"/>
      <c r="E926" s="36"/>
      <c r="F926" s="36"/>
      <c r="G926" s="36"/>
      <c r="H926" s="36"/>
      <c r="I926" s="47"/>
      <c r="J926" s="36"/>
      <c r="K926" s="36"/>
      <c r="L926" s="51"/>
      <c r="M926" s="57" t="str">
        <f>IF(OR(F926="Lead",J926="Lead"),"Lead",(IF(OR(OR(F926="",J926=""),AND(AND(NOT(F926="Lead"),J926="Galvanized Iron/Steel"),I926="")),"",IF(AND(OR(I926="Yes",I926="Don't Know"),J926="Galvanized Iron/Steel"),"Galvanized Requiring Replacement",IF(OR(F926="Unknown",J926="Unknown"),"Lead Status Unknown",IF(AND(F926="No System Owned Portion",J926="No Customer Owned Portion"),"","Non-Lead"))))))</f>
        <v/>
      </c>
      <c r="N926" s="38"/>
    </row>
    <row r="927" spans="1:14" x14ac:dyDescent="0.25">
      <c r="M927" s="56" t="str">
        <f>IF(OR(F927="Lead",J927="Lead"),"Lead",(IF(OR(OR(F927="",J927=""),AND(AND(NOT(F927="Lead"),J927="Galvanized Iron/Steel"),I927="")),"",IF(AND(OR(I927="Yes",I927="Don't Know"),J927="Galvanized Iron/Steel"),"Galvanized Requiring Replacement",IF(OR(F927="Unknown",J927="Unknown"),"Lead Status Unknown",IF(AND(F927="No System Owned Portion",J927="No Customer Owned Portion"),"","Non-Lead"))))))</f>
        <v/>
      </c>
    </row>
    <row r="928" spans="1:14" x14ac:dyDescent="0.25">
      <c r="A928" s="36"/>
      <c r="B928" s="37"/>
      <c r="C928" s="37"/>
      <c r="D928" s="49"/>
      <c r="E928" s="36"/>
      <c r="F928" s="36"/>
      <c r="G928" s="36"/>
      <c r="H928" s="36"/>
      <c r="I928" s="47"/>
      <c r="J928" s="36"/>
      <c r="K928" s="36"/>
      <c r="L928" s="51"/>
      <c r="M928" s="57" t="str">
        <f>IF(OR(F928="Lead",J928="Lead"),"Lead",(IF(OR(OR(F928="",J928=""),AND(AND(NOT(F928="Lead"),J928="Galvanized Iron/Steel"),I928="")),"",IF(AND(OR(I928="Yes",I928="Don't Know"),J928="Galvanized Iron/Steel"),"Galvanized Requiring Replacement",IF(OR(F928="Unknown",J928="Unknown"),"Lead Status Unknown",IF(AND(F928="No System Owned Portion",J928="No Customer Owned Portion"),"","Non-Lead"))))))</f>
        <v/>
      </c>
      <c r="N928" s="38"/>
    </row>
    <row r="929" spans="1:14" x14ac:dyDescent="0.25">
      <c r="M929" s="56" t="str">
        <f>IF(OR(F929="Lead",J929="Lead"),"Lead",(IF(OR(OR(F929="",J929=""),AND(AND(NOT(F929="Lead"),J929="Galvanized Iron/Steel"),I929="")),"",IF(AND(OR(I929="Yes",I929="Don't Know"),J929="Galvanized Iron/Steel"),"Galvanized Requiring Replacement",IF(OR(F929="Unknown",J929="Unknown"),"Lead Status Unknown",IF(AND(F929="No System Owned Portion",J929="No Customer Owned Portion"),"","Non-Lead"))))))</f>
        <v/>
      </c>
    </row>
    <row r="930" spans="1:14" x14ac:dyDescent="0.25">
      <c r="A930" s="36"/>
      <c r="B930" s="37"/>
      <c r="C930" s="37"/>
      <c r="D930" s="49"/>
      <c r="E930" s="36"/>
      <c r="F930" s="36"/>
      <c r="G930" s="36"/>
      <c r="H930" s="36"/>
      <c r="I930" s="47"/>
      <c r="J930" s="36"/>
      <c r="K930" s="36"/>
      <c r="L930" s="51"/>
      <c r="M930" s="57" t="str">
        <f>IF(OR(F930="Lead",J930="Lead"),"Lead",(IF(OR(OR(F930="",J930=""),AND(AND(NOT(F930="Lead"),J930="Galvanized Iron/Steel"),I930="")),"",IF(AND(OR(I930="Yes",I930="Don't Know"),J930="Galvanized Iron/Steel"),"Galvanized Requiring Replacement",IF(OR(F930="Unknown",J930="Unknown"),"Lead Status Unknown",IF(AND(F930="No System Owned Portion",J930="No Customer Owned Portion"),"","Non-Lead"))))))</f>
        <v/>
      </c>
      <c r="N930" s="38"/>
    </row>
    <row r="931" spans="1:14" x14ac:dyDescent="0.25">
      <c r="M931" s="56" t="str">
        <f>IF(OR(F931="Lead",J931="Lead"),"Lead",(IF(OR(OR(F931="",J931=""),AND(AND(NOT(F931="Lead"),J931="Galvanized Iron/Steel"),I931="")),"",IF(AND(OR(I931="Yes",I931="Don't Know"),J931="Galvanized Iron/Steel"),"Galvanized Requiring Replacement",IF(OR(F931="Unknown",J931="Unknown"),"Lead Status Unknown",IF(AND(F931="No System Owned Portion",J931="No Customer Owned Portion"),"","Non-Lead"))))))</f>
        <v/>
      </c>
    </row>
    <row r="932" spans="1:14" x14ac:dyDescent="0.25">
      <c r="A932" s="36"/>
      <c r="B932" s="37"/>
      <c r="C932" s="37"/>
      <c r="D932" s="49"/>
      <c r="E932" s="36"/>
      <c r="F932" s="36"/>
      <c r="G932" s="36"/>
      <c r="H932" s="36"/>
      <c r="I932" s="47"/>
      <c r="J932" s="36"/>
      <c r="K932" s="36"/>
      <c r="L932" s="51"/>
      <c r="M932" s="57" t="str">
        <f>IF(OR(F932="Lead",J932="Lead"),"Lead",(IF(OR(OR(F932="",J932=""),AND(AND(NOT(F932="Lead"),J932="Galvanized Iron/Steel"),I932="")),"",IF(AND(OR(I932="Yes",I932="Don't Know"),J932="Galvanized Iron/Steel"),"Galvanized Requiring Replacement",IF(OR(F932="Unknown",J932="Unknown"),"Lead Status Unknown",IF(AND(F932="No System Owned Portion",J932="No Customer Owned Portion"),"","Non-Lead"))))))</f>
        <v/>
      </c>
      <c r="N932" s="38"/>
    </row>
    <row r="933" spans="1:14" x14ac:dyDescent="0.25">
      <c r="M933" s="56" t="str">
        <f>IF(OR(F933="Lead",J933="Lead"),"Lead",(IF(OR(OR(F933="",J933=""),AND(AND(NOT(F933="Lead"),J933="Galvanized Iron/Steel"),I933="")),"",IF(AND(OR(I933="Yes",I933="Don't Know"),J933="Galvanized Iron/Steel"),"Galvanized Requiring Replacement",IF(OR(F933="Unknown",J933="Unknown"),"Lead Status Unknown",IF(AND(F933="No System Owned Portion",J933="No Customer Owned Portion"),"","Non-Lead"))))))</f>
        <v/>
      </c>
    </row>
    <row r="934" spans="1:14" x14ac:dyDescent="0.25">
      <c r="A934" s="36"/>
      <c r="B934" s="37"/>
      <c r="C934" s="37"/>
      <c r="D934" s="49"/>
      <c r="E934" s="36"/>
      <c r="F934" s="36"/>
      <c r="G934" s="36"/>
      <c r="H934" s="36"/>
      <c r="I934" s="47"/>
      <c r="J934" s="36"/>
      <c r="K934" s="36"/>
      <c r="L934" s="51"/>
      <c r="M934" s="57" t="str">
        <f>IF(OR(F934="Lead",J934="Lead"),"Lead",(IF(OR(OR(F934="",J934=""),AND(AND(NOT(F934="Lead"),J934="Galvanized Iron/Steel"),I934="")),"",IF(AND(OR(I934="Yes",I934="Don't Know"),J934="Galvanized Iron/Steel"),"Galvanized Requiring Replacement",IF(OR(F934="Unknown",J934="Unknown"),"Lead Status Unknown",IF(AND(F934="No System Owned Portion",J934="No Customer Owned Portion"),"","Non-Lead"))))))</f>
        <v/>
      </c>
      <c r="N934" s="38"/>
    </row>
    <row r="935" spans="1:14" x14ac:dyDescent="0.25">
      <c r="M935" s="56" t="str">
        <f>IF(OR(F935="Lead",J935="Lead"),"Lead",(IF(OR(OR(F935="",J935=""),AND(AND(NOT(F935="Lead"),J935="Galvanized Iron/Steel"),I935="")),"",IF(AND(OR(I935="Yes",I935="Don't Know"),J935="Galvanized Iron/Steel"),"Galvanized Requiring Replacement",IF(OR(F935="Unknown",J935="Unknown"),"Lead Status Unknown",IF(AND(F935="No System Owned Portion",J935="No Customer Owned Portion"),"","Non-Lead"))))))</f>
        <v/>
      </c>
    </row>
    <row r="936" spans="1:14" x14ac:dyDescent="0.25">
      <c r="A936" s="36"/>
      <c r="B936" s="37"/>
      <c r="C936" s="37"/>
      <c r="D936" s="49"/>
      <c r="E936" s="36"/>
      <c r="F936" s="36"/>
      <c r="G936" s="36"/>
      <c r="H936" s="36"/>
      <c r="I936" s="47"/>
      <c r="J936" s="36"/>
      <c r="K936" s="36"/>
      <c r="L936" s="51"/>
      <c r="M936" s="57" t="str">
        <f>IF(OR(F936="Lead",J936="Lead"),"Lead",(IF(OR(OR(F936="",J936=""),AND(AND(NOT(F936="Lead"),J936="Galvanized Iron/Steel"),I936="")),"",IF(AND(OR(I936="Yes",I936="Don't Know"),J936="Galvanized Iron/Steel"),"Galvanized Requiring Replacement",IF(OR(F936="Unknown",J936="Unknown"),"Lead Status Unknown",IF(AND(F936="No System Owned Portion",J936="No Customer Owned Portion"),"","Non-Lead"))))))</f>
        <v/>
      </c>
      <c r="N936" s="38"/>
    </row>
    <row r="937" spans="1:14" x14ac:dyDescent="0.25">
      <c r="M937" s="56" t="str">
        <f>IF(OR(F937="Lead",J937="Lead"),"Lead",(IF(OR(OR(F937="",J937=""),AND(AND(NOT(F937="Lead"),J937="Galvanized Iron/Steel"),I937="")),"",IF(AND(OR(I937="Yes",I937="Don't Know"),J937="Galvanized Iron/Steel"),"Galvanized Requiring Replacement",IF(OR(F937="Unknown",J937="Unknown"),"Lead Status Unknown",IF(AND(F937="No System Owned Portion",J937="No Customer Owned Portion"),"","Non-Lead"))))))</f>
        <v/>
      </c>
    </row>
    <row r="938" spans="1:14" x14ac:dyDescent="0.25">
      <c r="A938" s="36"/>
      <c r="B938" s="37"/>
      <c r="C938" s="37"/>
      <c r="D938" s="49"/>
      <c r="E938" s="36"/>
      <c r="F938" s="36"/>
      <c r="G938" s="36"/>
      <c r="H938" s="36"/>
      <c r="I938" s="47"/>
      <c r="J938" s="36"/>
      <c r="K938" s="36"/>
      <c r="L938" s="51"/>
      <c r="M938" s="57" t="str">
        <f>IF(OR(F938="Lead",J938="Lead"),"Lead",(IF(OR(OR(F938="",J938=""),AND(AND(NOT(F938="Lead"),J938="Galvanized Iron/Steel"),I938="")),"",IF(AND(OR(I938="Yes",I938="Don't Know"),J938="Galvanized Iron/Steel"),"Galvanized Requiring Replacement",IF(OR(F938="Unknown",J938="Unknown"),"Lead Status Unknown",IF(AND(F938="No System Owned Portion",J938="No Customer Owned Portion"),"","Non-Lead"))))))</f>
        <v/>
      </c>
      <c r="N938" s="38"/>
    </row>
    <row r="939" spans="1:14" x14ac:dyDescent="0.25">
      <c r="M939" s="56" t="str">
        <f>IF(OR(F939="Lead",J939="Lead"),"Lead",(IF(OR(OR(F939="",J939=""),AND(AND(NOT(F939="Lead"),J939="Galvanized Iron/Steel"),I939="")),"",IF(AND(OR(I939="Yes",I939="Don't Know"),J939="Galvanized Iron/Steel"),"Galvanized Requiring Replacement",IF(OR(F939="Unknown",J939="Unknown"),"Lead Status Unknown",IF(AND(F939="No System Owned Portion",J939="No Customer Owned Portion"),"","Non-Lead"))))))</f>
        <v/>
      </c>
    </row>
    <row r="940" spans="1:14" x14ac:dyDescent="0.25">
      <c r="A940" s="36"/>
      <c r="B940" s="37"/>
      <c r="C940" s="37"/>
      <c r="D940" s="49"/>
      <c r="E940" s="36"/>
      <c r="F940" s="36"/>
      <c r="G940" s="36"/>
      <c r="H940" s="36"/>
      <c r="I940" s="47"/>
      <c r="J940" s="36"/>
      <c r="K940" s="36"/>
      <c r="L940" s="51"/>
      <c r="M940" s="57" t="str">
        <f>IF(OR(F940="Lead",J940="Lead"),"Lead",(IF(OR(OR(F940="",J940=""),AND(AND(NOT(F940="Lead"),J940="Galvanized Iron/Steel"),I940="")),"",IF(AND(OR(I940="Yes",I940="Don't Know"),J940="Galvanized Iron/Steel"),"Galvanized Requiring Replacement",IF(OR(F940="Unknown",J940="Unknown"),"Lead Status Unknown",IF(AND(F940="No System Owned Portion",J940="No Customer Owned Portion"),"","Non-Lead"))))))</f>
        <v/>
      </c>
      <c r="N940" s="38"/>
    </row>
    <row r="941" spans="1:14" x14ac:dyDescent="0.25">
      <c r="M941" s="56" t="str">
        <f>IF(OR(F941="Lead",J941="Lead"),"Lead",(IF(OR(OR(F941="",J941=""),AND(AND(NOT(F941="Lead"),J941="Galvanized Iron/Steel"),I941="")),"",IF(AND(OR(I941="Yes",I941="Don't Know"),J941="Galvanized Iron/Steel"),"Galvanized Requiring Replacement",IF(OR(F941="Unknown",J941="Unknown"),"Lead Status Unknown",IF(AND(F941="No System Owned Portion",J941="No Customer Owned Portion"),"","Non-Lead"))))))</f>
        <v/>
      </c>
    </row>
    <row r="942" spans="1:14" x14ac:dyDescent="0.25">
      <c r="A942" s="36"/>
      <c r="B942" s="37"/>
      <c r="C942" s="37"/>
      <c r="D942" s="49"/>
      <c r="E942" s="36"/>
      <c r="F942" s="36"/>
      <c r="G942" s="36"/>
      <c r="H942" s="36"/>
      <c r="I942" s="47"/>
      <c r="J942" s="36"/>
      <c r="K942" s="36"/>
      <c r="L942" s="51"/>
      <c r="M942" s="57" t="str">
        <f>IF(OR(F942="Lead",J942="Lead"),"Lead",(IF(OR(OR(F942="",J942=""),AND(AND(NOT(F942="Lead"),J942="Galvanized Iron/Steel"),I942="")),"",IF(AND(OR(I942="Yes",I942="Don't Know"),J942="Galvanized Iron/Steel"),"Galvanized Requiring Replacement",IF(OR(F942="Unknown",J942="Unknown"),"Lead Status Unknown",IF(AND(F942="No System Owned Portion",J942="No Customer Owned Portion"),"","Non-Lead"))))))</f>
        <v/>
      </c>
      <c r="N942" s="38"/>
    </row>
    <row r="943" spans="1:14" x14ac:dyDescent="0.25">
      <c r="M943" s="56" t="str">
        <f>IF(OR(F943="Lead",J943="Lead"),"Lead",(IF(OR(OR(F943="",J943=""),AND(AND(NOT(F943="Lead"),J943="Galvanized Iron/Steel"),I943="")),"",IF(AND(OR(I943="Yes",I943="Don't Know"),J943="Galvanized Iron/Steel"),"Galvanized Requiring Replacement",IF(OR(F943="Unknown",J943="Unknown"),"Lead Status Unknown",IF(AND(F943="No System Owned Portion",J943="No Customer Owned Portion"),"","Non-Lead"))))))</f>
        <v/>
      </c>
    </row>
    <row r="944" spans="1:14" x14ac:dyDescent="0.25">
      <c r="A944" s="36"/>
      <c r="B944" s="37"/>
      <c r="C944" s="37"/>
      <c r="D944" s="49"/>
      <c r="E944" s="36"/>
      <c r="F944" s="36"/>
      <c r="G944" s="36"/>
      <c r="H944" s="36"/>
      <c r="I944" s="47"/>
      <c r="J944" s="36"/>
      <c r="K944" s="36"/>
      <c r="L944" s="51"/>
      <c r="M944" s="57" t="str">
        <f>IF(OR(F944="Lead",J944="Lead"),"Lead",(IF(OR(OR(F944="",J944=""),AND(AND(NOT(F944="Lead"),J944="Galvanized Iron/Steel"),I944="")),"",IF(AND(OR(I944="Yes",I944="Don't Know"),J944="Galvanized Iron/Steel"),"Galvanized Requiring Replacement",IF(OR(F944="Unknown",J944="Unknown"),"Lead Status Unknown",IF(AND(F944="No System Owned Portion",J944="No Customer Owned Portion"),"","Non-Lead"))))))</f>
        <v/>
      </c>
      <c r="N944" s="38"/>
    </row>
    <row r="945" spans="1:14" x14ac:dyDescent="0.25">
      <c r="M945" s="56" t="str">
        <f>IF(OR(F945="Lead",J945="Lead"),"Lead",(IF(OR(OR(F945="",J945=""),AND(AND(NOT(F945="Lead"),J945="Galvanized Iron/Steel"),I945="")),"",IF(AND(OR(I945="Yes",I945="Don't Know"),J945="Galvanized Iron/Steel"),"Galvanized Requiring Replacement",IF(OR(F945="Unknown",J945="Unknown"),"Lead Status Unknown",IF(AND(F945="No System Owned Portion",J945="No Customer Owned Portion"),"","Non-Lead"))))))</f>
        <v/>
      </c>
    </row>
    <row r="946" spans="1:14" x14ac:dyDescent="0.25">
      <c r="A946" s="36"/>
      <c r="B946" s="37"/>
      <c r="C946" s="37"/>
      <c r="D946" s="49"/>
      <c r="E946" s="36"/>
      <c r="F946" s="36"/>
      <c r="G946" s="36"/>
      <c r="H946" s="36"/>
      <c r="I946" s="47"/>
      <c r="J946" s="36"/>
      <c r="K946" s="36"/>
      <c r="L946" s="51"/>
      <c r="M946" s="57" t="str">
        <f>IF(OR(F946="Lead",J946="Lead"),"Lead",(IF(OR(OR(F946="",J946=""),AND(AND(NOT(F946="Lead"),J946="Galvanized Iron/Steel"),I946="")),"",IF(AND(OR(I946="Yes",I946="Don't Know"),J946="Galvanized Iron/Steel"),"Galvanized Requiring Replacement",IF(OR(F946="Unknown",J946="Unknown"),"Lead Status Unknown",IF(AND(F946="No System Owned Portion",J946="No Customer Owned Portion"),"","Non-Lead"))))))</f>
        <v/>
      </c>
      <c r="N946" s="38"/>
    </row>
    <row r="947" spans="1:14" x14ac:dyDescent="0.25">
      <c r="M947" s="56" t="str">
        <f>IF(OR(F947="Lead",J947="Lead"),"Lead",(IF(OR(OR(F947="",J947=""),AND(AND(NOT(F947="Lead"),J947="Galvanized Iron/Steel"),I947="")),"",IF(AND(OR(I947="Yes",I947="Don't Know"),J947="Galvanized Iron/Steel"),"Galvanized Requiring Replacement",IF(OR(F947="Unknown",J947="Unknown"),"Lead Status Unknown",IF(AND(F947="No System Owned Portion",J947="No Customer Owned Portion"),"","Non-Lead"))))))</f>
        <v/>
      </c>
    </row>
    <row r="948" spans="1:14" x14ac:dyDescent="0.25">
      <c r="A948" s="36"/>
      <c r="B948" s="37"/>
      <c r="C948" s="37"/>
      <c r="D948" s="49"/>
      <c r="E948" s="36"/>
      <c r="F948" s="36"/>
      <c r="G948" s="36"/>
      <c r="H948" s="36"/>
      <c r="I948" s="47"/>
      <c r="J948" s="36"/>
      <c r="K948" s="36"/>
      <c r="L948" s="51"/>
      <c r="M948" s="57" t="str">
        <f>IF(OR(F948="Lead",J948="Lead"),"Lead",(IF(OR(OR(F948="",J948=""),AND(AND(NOT(F948="Lead"),J948="Galvanized Iron/Steel"),I948="")),"",IF(AND(OR(I948="Yes",I948="Don't Know"),J948="Galvanized Iron/Steel"),"Galvanized Requiring Replacement",IF(OR(F948="Unknown",J948="Unknown"),"Lead Status Unknown",IF(AND(F948="No System Owned Portion",J948="No Customer Owned Portion"),"","Non-Lead"))))))</f>
        <v/>
      </c>
      <c r="N948" s="38"/>
    </row>
    <row r="949" spans="1:14" x14ac:dyDescent="0.25">
      <c r="M949" s="56" t="str">
        <f>IF(OR(F949="Lead",J949="Lead"),"Lead",(IF(OR(OR(F949="",J949=""),AND(AND(NOT(F949="Lead"),J949="Galvanized Iron/Steel"),I949="")),"",IF(AND(OR(I949="Yes",I949="Don't Know"),J949="Galvanized Iron/Steel"),"Galvanized Requiring Replacement",IF(OR(F949="Unknown",J949="Unknown"),"Lead Status Unknown",IF(AND(F949="No System Owned Portion",J949="No Customer Owned Portion"),"","Non-Lead"))))))</f>
        <v/>
      </c>
    </row>
    <row r="950" spans="1:14" x14ac:dyDescent="0.25">
      <c r="A950" s="36"/>
      <c r="B950" s="37"/>
      <c r="C950" s="37"/>
      <c r="D950" s="49"/>
      <c r="E950" s="36"/>
      <c r="F950" s="36"/>
      <c r="G950" s="36"/>
      <c r="H950" s="36"/>
      <c r="I950" s="47"/>
      <c r="J950" s="36"/>
      <c r="K950" s="36"/>
      <c r="L950" s="51"/>
      <c r="M950" s="57" t="str">
        <f>IF(OR(F950="Lead",J950="Lead"),"Lead",(IF(OR(OR(F950="",J950=""),AND(AND(NOT(F950="Lead"),J950="Galvanized Iron/Steel"),I950="")),"",IF(AND(OR(I950="Yes",I950="Don't Know"),J950="Galvanized Iron/Steel"),"Galvanized Requiring Replacement",IF(OR(F950="Unknown",J950="Unknown"),"Lead Status Unknown",IF(AND(F950="No System Owned Portion",J950="No Customer Owned Portion"),"","Non-Lead"))))))</f>
        <v/>
      </c>
      <c r="N950" s="38"/>
    </row>
    <row r="951" spans="1:14" x14ac:dyDescent="0.25">
      <c r="M951" s="56" t="str">
        <f>IF(OR(F951="Lead",J951="Lead"),"Lead",(IF(OR(OR(F951="",J951=""),AND(AND(NOT(F951="Lead"),J951="Galvanized Iron/Steel"),I951="")),"",IF(AND(OR(I951="Yes",I951="Don't Know"),J951="Galvanized Iron/Steel"),"Galvanized Requiring Replacement",IF(OR(F951="Unknown",J951="Unknown"),"Lead Status Unknown",IF(AND(F951="No System Owned Portion",J951="No Customer Owned Portion"),"","Non-Lead"))))))</f>
        <v/>
      </c>
    </row>
    <row r="952" spans="1:14" x14ac:dyDescent="0.25">
      <c r="A952" s="36"/>
      <c r="B952" s="37"/>
      <c r="C952" s="37"/>
      <c r="D952" s="49"/>
      <c r="E952" s="36"/>
      <c r="F952" s="36"/>
      <c r="G952" s="36"/>
      <c r="H952" s="36"/>
      <c r="I952" s="47"/>
      <c r="J952" s="36"/>
      <c r="K952" s="36"/>
      <c r="L952" s="51"/>
      <c r="M952" s="57" t="str">
        <f>IF(OR(F952="Lead",J952="Lead"),"Lead",(IF(OR(OR(F952="",J952=""),AND(AND(NOT(F952="Lead"),J952="Galvanized Iron/Steel"),I952="")),"",IF(AND(OR(I952="Yes",I952="Don't Know"),J952="Galvanized Iron/Steel"),"Galvanized Requiring Replacement",IF(OR(F952="Unknown",J952="Unknown"),"Lead Status Unknown",IF(AND(F952="No System Owned Portion",J952="No Customer Owned Portion"),"","Non-Lead"))))))</f>
        <v/>
      </c>
      <c r="N952" s="38"/>
    </row>
    <row r="953" spans="1:14" x14ac:dyDescent="0.25">
      <c r="M953" s="56" t="str">
        <f>IF(OR(F953="Lead",J953="Lead"),"Lead",(IF(OR(OR(F953="",J953=""),AND(AND(NOT(F953="Lead"),J953="Galvanized Iron/Steel"),I953="")),"",IF(AND(OR(I953="Yes",I953="Don't Know"),J953="Galvanized Iron/Steel"),"Galvanized Requiring Replacement",IF(OR(F953="Unknown",J953="Unknown"),"Lead Status Unknown",IF(AND(F953="No System Owned Portion",J953="No Customer Owned Portion"),"","Non-Lead"))))))</f>
        <v/>
      </c>
    </row>
    <row r="954" spans="1:14" x14ac:dyDescent="0.25">
      <c r="A954" s="36"/>
      <c r="B954" s="37"/>
      <c r="C954" s="37"/>
      <c r="D954" s="49"/>
      <c r="E954" s="36"/>
      <c r="F954" s="36"/>
      <c r="G954" s="36"/>
      <c r="H954" s="36"/>
      <c r="I954" s="47"/>
      <c r="J954" s="36"/>
      <c r="K954" s="36"/>
      <c r="L954" s="51"/>
      <c r="M954" s="57" t="str">
        <f>IF(OR(F954="Lead",J954="Lead"),"Lead",(IF(OR(OR(F954="",J954=""),AND(AND(NOT(F954="Lead"),J954="Galvanized Iron/Steel"),I954="")),"",IF(AND(OR(I954="Yes",I954="Don't Know"),J954="Galvanized Iron/Steel"),"Galvanized Requiring Replacement",IF(OR(F954="Unknown",J954="Unknown"),"Lead Status Unknown",IF(AND(F954="No System Owned Portion",J954="No Customer Owned Portion"),"","Non-Lead"))))))</f>
        <v/>
      </c>
      <c r="N954" s="38"/>
    </row>
    <row r="955" spans="1:14" x14ac:dyDescent="0.25">
      <c r="M955" s="56" t="str">
        <f>IF(OR(F955="Lead",J955="Lead"),"Lead",(IF(OR(OR(F955="",J955=""),AND(AND(NOT(F955="Lead"),J955="Galvanized Iron/Steel"),I955="")),"",IF(AND(OR(I955="Yes",I955="Don't Know"),J955="Galvanized Iron/Steel"),"Galvanized Requiring Replacement",IF(OR(F955="Unknown",J955="Unknown"),"Lead Status Unknown",IF(AND(F955="No System Owned Portion",J955="No Customer Owned Portion"),"","Non-Lead"))))))</f>
        <v/>
      </c>
    </row>
    <row r="956" spans="1:14" x14ac:dyDescent="0.25">
      <c r="A956" s="36"/>
      <c r="B956" s="37"/>
      <c r="C956" s="37"/>
      <c r="D956" s="49"/>
      <c r="E956" s="36"/>
      <c r="F956" s="36"/>
      <c r="G956" s="36"/>
      <c r="H956" s="36"/>
      <c r="I956" s="47"/>
      <c r="J956" s="36"/>
      <c r="K956" s="36"/>
      <c r="L956" s="51"/>
      <c r="M956" s="57" t="str">
        <f>IF(OR(F956="Lead",J956="Lead"),"Lead",(IF(OR(OR(F956="",J956=""),AND(AND(NOT(F956="Lead"),J956="Galvanized Iron/Steel"),I956="")),"",IF(AND(OR(I956="Yes",I956="Don't Know"),J956="Galvanized Iron/Steel"),"Galvanized Requiring Replacement",IF(OR(F956="Unknown",J956="Unknown"),"Lead Status Unknown",IF(AND(F956="No System Owned Portion",J956="No Customer Owned Portion"),"","Non-Lead"))))))</f>
        <v/>
      </c>
      <c r="N956" s="38"/>
    </row>
    <row r="957" spans="1:14" x14ac:dyDescent="0.25">
      <c r="M957" s="56" t="str">
        <f>IF(OR(F957="Lead",J957="Lead"),"Lead",(IF(OR(OR(F957="",J957=""),AND(AND(NOT(F957="Lead"),J957="Galvanized Iron/Steel"),I957="")),"",IF(AND(OR(I957="Yes",I957="Don't Know"),J957="Galvanized Iron/Steel"),"Galvanized Requiring Replacement",IF(OR(F957="Unknown",J957="Unknown"),"Lead Status Unknown",IF(AND(F957="No System Owned Portion",J957="No Customer Owned Portion"),"","Non-Lead"))))))</f>
        <v/>
      </c>
    </row>
    <row r="958" spans="1:14" x14ac:dyDescent="0.25">
      <c r="A958" s="36"/>
      <c r="B958" s="37"/>
      <c r="C958" s="37"/>
      <c r="D958" s="49"/>
      <c r="E958" s="36"/>
      <c r="F958" s="36"/>
      <c r="G958" s="36"/>
      <c r="H958" s="36"/>
      <c r="I958" s="47"/>
      <c r="J958" s="36"/>
      <c r="K958" s="36"/>
      <c r="L958" s="51"/>
      <c r="M958" s="57" t="str">
        <f>IF(OR(F958="Lead",J958="Lead"),"Lead",(IF(OR(OR(F958="",J958=""),AND(AND(NOT(F958="Lead"),J958="Galvanized Iron/Steel"),I958="")),"",IF(AND(OR(I958="Yes",I958="Don't Know"),J958="Galvanized Iron/Steel"),"Galvanized Requiring Replacement",IF(OR(F958="Unknown",J958="Unknown"),"Lead Status Unknown",IF(AND(F958="No System Owned Portion",J958="No Customer Owned Portion"),"","Non-Lead"))))))</f>
        <v/>
      </c>
      <c r="N958" s="38"/>
    </row>
    <row r="959" spans="1:14" x14ac:dyDescent="0.25">
      <c r="M959" s="56" t="str">
        <f>IF(OR(F959="Lead",J959="Lead"),"Lead",(IF(OR(OR(F959="",J959=""),AND(AND(NOT(F959="Lead"),J959="Galvanized Iron/Steel"),I959="")),"",IF(AND(OR(I959="Yes",I959="Don't Know"),J959="Galvanized Iron/Steel"),"Galvanized Requiring Replacement",IF(OR(F959="Unknown",J959="Unknown"),"Lead Status Unknown",IF(AND(F959="No System Owned Portion",J959="No Customer Owned Portion"),"","Non-Lead"))))))</f>
        <v/>
      </c>
    </row>
    <row r="960" spans="1:14" x14ac:dyDescent="0.25">
      <c r="A960" s="36"/>
      <c r="B960" s="37"/>
      <c r="C960" s="37"/>
      <c r="D960" s="49"/>
      <c r="E960" s="36"/>
      <c r="F960" s="36"/>
      <c r="G960" s="36"/>
      <c r="H960" s="36"/>
      <c r="I960" s="47"/>
      <c r="J960" s="36"/>
      <c r="K960" s="36"/>
      <c r="L960" s="51"/>
      <c r="M960" s="57" t="str">
        <f>IF(OR(F960="Lead",J960="Lead"),"Lead",(IF(OR(OR(F960="",J960=""),AND(AND(NOT(F960="Lead"),J960="Galvanized Iron/Steel"),I960="")),"",IF(AND(OR(I960="Yes",I960="Don't Know"),J960="Galvanized Iron/Steel"),"Galvanized Requiring Replacement",IF(OR(F960="Unknown",J960="Unknown"),"Lead Status Unknown",IF(AND(F960="No System Owned Portion",J960="No Customer Owned Portion"),"","Non-Lead"))))))</f>
        <v/>
      </c>
      <c r="N960" s="38"/>
    </row>
    <row r="961" spans="1:14" x14ac:dyDescent="0.25">
      <c r="M961" s="56" t="str">
        <f>IF(OR(F961="Lead",J961="Lead"),"Lead",(IF(OR(OR(F961="",J961=""),AND(AND(NOT(F961="Lead"),J961="Galvanized Iron/Steel"),I961="")),"",IF(AND(OR(I961="Yes",I961="Don't Know"),J961="Galvanized Iron/Steel"),"Galvanized Requiring Replacement",IF(OR(F961="Unknown",J961="Unknown"),"Lead Status Unknown",IF(AND(F961="No System Owned Portion",J961="No Customer Owned Portion"),"","Non-Lead"))))))</f>
        <v/>
      </c>
    </row>
    <row r="962" spans="1:14" x14ac:dyDescent="0.25">
      <c r="A962" s="36"/>
      <c r="B962" s="37"/>
      <c r="C962" s="37"/>
      <c r="D962" s="49"/>
      <c r="E962" s="36"/>
      <c r="F962" s="36"/>
      <c r="G962" s="36"/>
      <c r="H962" s="36"/>
      <c r="I962" s="47"/>
      <c r="J962" s="36"/>
      <c r="K962" s="36"/>
      <c r="L962" s="51"/>
      <c r="M962" s="57" t="str">
        <f>IF(OR(F962="Lead",J962="Lead"),"Lead",(IF(OR(OR(F962="",J962=""),AND(AND(NOT(F962="Lead"),J962="Galvanized Iron/Steel"),I962="")),"",IF(AND(OR(I962="Yes",I962="Don't Know"),J962="Galvanized Iron/Steel"),"Galvanized Requiring Replacement",IF(OR(F962="Unknown",J962="Unknown"),"Lead Status Unknown",IF(AND(F962="No System Owned Portion",J962="No Customer Owned Portion"),"","Non-Lead"))))))</f>
        <v/>
      </c>
      <c r="N962" s="38"/>
    </row>
    <row r="963" spans="1:14" x14ac:dyDescent="0.25">
      <c r="M963" s="56" t="str">
        <f>IF(OR(F963="Lead",J963="Lead"),"Lead",(IF(OR(OR(F963="",J963=""),AND(AND(NOT(F963="Lead"),J963="Galvanized Iron/Steel"),I963="")),"",IF(AND(OR(I963="Yes",I963="Don't Know"),J963="Galvanized Iron/Steel"),"Galvanized Requiring Replacement",IF(OR(F963="Unknown",J963="Unknown"),"Lead Status Unknown",IF(AND(F963="No System Owned Portion",J963="No Customer Owned Portion"),"","Non-Lead"))))))</f>
        <v/>
      </c>
    </row>
    <row r="964" spans="1:14" x14ac:dyDescent="0.25">
      <c r="A964" s="36"/>
      <c r="B964" s="37"/>
      <c r="C964" s="37"/>
      <c r="D964" s="49"/>
      <c r="E964" s="36"/>
      <c r="F964" s="36"/>
      <c r="G964" s="36"/>
      <c r="H964" s="36"/>
      <c r="I964" s="47"/>
      <c r="J964" s="36"/>
      <c r="K964" s="36"/>
      <c r="L964" s="51"/>
      <c r="M964" s="57" t="str">
        <f>IF(OR(F964="Lead",J964="Lead"),"Lead",(IF(OR(OR(F964="",J964=""),AND(AND(NOT(F964="Lead"),J964="Galvanized Iron/Steel"),I964="")),"",IF(AND(OR(I964="Yes",I964="Don't Know"),J964="Galvanized Iron/Steel"),"Galvanized Requiring Replacement",IF(OR(F964="Unknown",J964="Unknown"),"Lead Status Unknown",IF(AND(F964="No System Owned Portion",J964="No Customer Owned Portion"),"","Non-Lead"))))))</f>
        <v/>
      </c>
      <c r="N964" s="38"/>
    </row>
    <row r="965" spans="1:14" x14ac:dyDescent="0.25">
      <c r="M965" s="56" t="str">
        <f>IF(OR(F965="Lead",J965="Lead"),"Lead",(IF(OR(OR(F965="",J965=""),AND(AND(NOT(F965="Lead"),J965="Galvanized Iron/Steel"),I965="")),"",IF(AND(OR(I965="Yes",I965="Don't Know"),J965="Galvanized Iron/Steel"),"Galvanized Requiring Replacement",IF(OR(F965="Unknown",J965="Unknown"),"Lead Status Unknown",IF(AND(F965="No System Owned Portion",J965="No Customer Owned Portion"),"","Non-Lead"))))))</f>
        <v/>
      </c>
    </row>
    <row r="966" spans="1:14" x14ac:dyDescent="0.25">
      <c r="A966" s="36"/>
      <c r="B966" s="37"/>
      <c r="C966" s="37"/>
      <c r="D966" s="49"/>
      <c r="E966" s="36"/>
      <c r="F966" s="36"/>
      <c r="G966" s="36"/>
      <c r="H966" s="36"/>
      <c r="I966" s="47"/>
      <c r="J966" s="36"/>
      <c r="K966" s="36"/>
      <c r="L966" s="51"/>
      <c r="M966" s="57" t="str">
        <f>IF(OR(F966="Lead",J966="Lead"),"Lead",(IF(OR(OR(F966="",J966=""),AND(AND(NOT(F966="Lead"),J966="Galvanized Iron/Steel"),I966="")),"",IF(AND(OR(I966="Yes",I966="Don't Know"),J966="Galvanized Iron/Steel"),"Galvanized Requiring Replacement",IF(OR(F966="Unknown",J966="Unknown"),"Lead Status Unknown",IF(AND(F966="No System Owned Portion",J966="No Customer Owned Portion"),"","Non-Lead"))))))</f>
        <v/>
      </c>
      <c r="N966" s="38"/>
    </row>
    <row r="967" spans="1:14" x14ac:dyDescent="0.25">
      <c r="M967" s="56" t="str">
        <f>IF(OR(F967="Lead",J967="Lead"),"Lead",(IF(OR(OR(F967="",J967=""),AND(AND(NOT(F967="Lead"),J967="Galvanized Iron/Steel"),I967="")),"",IF(AND(OR(I967="Yes",I967="Don't Know"),J967="Galvanized Iron/Steel"),"Galvanized Requiring Replacement",IF(OR(F967="Unknown",J967="Unknown"),"Lead Status Unknown",IF(AND(F967="No System Owned Portion",J967="No Customer Owned Portion"),"","Non-Lead"))))))</f>
        <v/>
      </c>
    </row>
    <row r="968" spans="1:14" x14ac:dyDescent="0.25">
      <c r="A968" s="36"/>
      <c r="B968" s="37"/>
      <c r="C968" s="37"/>
      <c r="D968" s="49"/>
      <c r="E968" s="36"/>
      <c r="F968" s="36"/>
      <c r="G968" s="36"/>
      <c r="H968" s="36"/>
      <c r="I968" s="47"/>
      <c r="J968" s="36"/>
      <c r="K968" s="36"/>
      <c r="L968" s="51"/>
      <c r="M968" s="57" t="str">
        <f>IF(OR(F968="Lead",J968="Lead"),"Lead",(IF(OR(OR(F968="",J968=""),AND(AND(NOT(F968="Lead"),J968="Galvanized Iron/Steel"),I968="")),"",IF(AND(OR(I968="Yes",I968="Don't Know"),J968="Galvanized Iron/Steel"),"Galvanized Requiring Replacement",IF(OR(F968="Unknown",J968="Unknown"),"Lead Status Unknown",IF(AND(F968="No System Owned Portion",J968="No Customer Owned Portion"),"","Non-Lead"))))))</f>
        <v/>
      </c>
      <c r="N968" s="38"/>
    </row>
    <row r="969" spans="1:14" x14ac:dyDescent="0.25">
      <c r="M969" s="56" t="str">
        <f>IF(OR(F969="Lead",J969="Lead"),"Lead",(IF(OR(OR(F969="",J969=""),AND(AND(NOT(F969="Lead"),J969="Galvanized Iron/Steel"),I969="")),"",IF(AND(OR(I969="Yes",I969="Don't Know"),J969="Galvanized Iron/Steel"),"Galvanized Requiring Replacement",IF(OR(F969="Unknown",J969="Unknown"),"Lead Status Unknown",IF(AND(F969="No System Owned Portion",J969="No Customer Owned Portion"),"","Non-Lead"))))))</f>
        <v/>
      </c>
    </row>
    <row r="970" spans="1:14" x14ac:dyDescent="0.25">
      <c r="A970" s="36"/>
      <c r="B970" s="37"/>
      <c r="C970" s="37"/>
      <c r="D970" s="49"/>
      <c r="E970" s="36"/>
      <c r="F970" s="36"/>
      <c r="G970" s="36"/>
      <c r="H970" s="36"/>
      <c r="I970" s="47"/>
      <c r="J970" s="36"/>
      <c r="K970" s="36"/>
      <c r="L970" s="51"/>
      <c r="M970" s="57" t="str">
        <f>IF(OR(F970="Lead",J970="Lead"),"Lead",(IF(OR(OR(F970="",J970=""),AND(AND(NOT(F970="Lead"),J970="Galvanized Iron/Steel"),I970="")),"",IF(AND(OR(I970="Yes",I970="Don't Know"),J970="Galvanized Iron/Steel"),"Galvanized Requiring Replacement",IF(OR(F970="Unknown",J970="Unknown"),"Lead Status Unknown",IF(AND(F970="No System Owned Portion",J970="No Customer Owned Portion"),"","Non-Lead"))))))</f>
        <v/>
      </c>
      <c r="N970" s="38"/>
    </row>
    <row r="971" spans="1:14" x14ac:dyDescent="0.25">
      <c r="M971" s="56" t="str">
        <f>IF(OR(F971="Lead",J971="Lead"),"Lead",(IF(OR(OR(F971="",J971=""),AND(AND(NOT(F971="Lead"),J971="Galvanized Iron/Steel"),I971="")),"",IF(AND(OR(I971="Yes",I971="Don't Know"),J971="Galvanized Iron/Steel"),"Galvanized Requiring Replacement",IF(OR(F971="Unknown",J971="Unknown"),"Lead Status Unknown",IF(AND(F971="No System Owned Portion",J971="No Customer Owned Portion"),"","Non-Lead"))))))</f>
        <v/>
      </c>
    </row>
    <row r="972" spans="1:14" x14ac:dyDescent="0.25">
      <c r="A972" s="36"/>
      <c r="B972" s="37"/>
      <c r="C972" s="37"/>
      <c r="D972" s="49"/>
      <c r="E972" s="36"/>
      <c r="F972" s="36"/>
      <c r="G972" s="36"/>
      <c r="H972" s="36"/>
      <c r="I972" s="47"/>
      <c r="J972" s="36"/>
      <c r="K972" s="36"/>
      <c r="L972" s="51"/>
      <c r="M972" s="57" t="str">
        <f>IF(OR(F972="Lead",J972="Lead"),"Lead",(IF(OR(OR(F972="",J972=""),AND(AND(NOT(F972="Lead"),J972="Galvanized Iron/Steel"),I972="")),"",IF(AND(OR(I972="Yes",I972="Don't Know"),J972="Galvanized Iron/Steel"),"Galvanized Requiring Replacement",IF(OR(F972="Unknown",J972="Unknown"),"Lead Status Unknown",IF(AND(F972="No System Owned Portion",J972="No Customer Owned Portion"),"","Non-Lead"))))))</f>
        <v/>
      </c>
      <c r="N972" s="38"/>
    </row>
    <row r="973" spans="1:14" x14ac:dyDescent="0.25">
      <c r="M973" s="56" t="str">
        <f>IF(OR(F973="Lead",J973="Lead"),"Lead",(IF(OR(OR(F973="",J973=""),AND(AND(NOT(F973="Lead"),J973="Galvanized Iron/Steel"),I973="")),"",IF(AND(OR(I973="Yes",I973="Don't Know"),J973="Galvanized Iron/Steel"),"Galvanized Requiring Replacement",IF(OR(F973="Unknown",J973="Unknown"),"Lead Status Unknown",IF(AND(F973="No System Owned Portion",J973="No Customer Owned Portion"),"","Non-Lead"))))))</f>
        <v/>
      </c>
    </row>
    <row r="974" spans="1:14" x14ac:dyDescent="0.25">
      <c r="A974" s="36"/>
      <c r="B974" s="37"/>
      <c r="C974" s="37"/>
      <c r="D974" s="49"/>
      <c r="E974" s="36"/>
      <c r="F974" s="36"/>
      <c r="G974" s="36"/>
      <c r="H974" s="36"/>
      <c r="I974" s="47"/>
      <c r="J974" s="36"/>
      <c r="K974" s="36"/>
      <c r="L974" s="51"/>
      <c r="M974" s="57" t="str">
        <f>IF(OR(F974="Lead",J974="Lead"),"Lead",(IF(OR(OR(F974="",J974=""),AND(AND(NOT(F974="Lead"),J974="Galvanized Iron/Steel"),I974="")),"",IF(AND(OR(I974="Yes",I974="Don't Know"),J974="Galvanized Iron/Steel"),"Galvanized Requiring Replacement",IF(OR(F974="Unknown",J974="Unknown"),"Lead Status Unknown",IF(AND(F974="No System Owned Portion",J974="No Customer Owned Portion"),"","Non-Lead"))))))</f>
        <v/>
      </c>
      <c r="N974" s="38"/>
    </row>
    <row r="975" spans="1:14" x14ac:dyDescent="0.25">
      <c r="M975" s="56" t="str">
        <f>IF(OR(F975="Lead",J975="Lead"),"Lead",(IF(OR(OR(F975="",J975=""),AND(AND(NOT(F975="Lead"),J975="Galvanized Iron/Steel"),I975="")),"",IF(AND(OR(I975="Yes",I975="Don't Know"),J975="Galvanized Iron/Steel"),"Galvanized Requiring Replacement",IF(OR(F975="Unknown",J975="Unknown"),"Lead Status Unknown",IF(AND(F975="No System Owned Portion",J975="No Customer Owned Portion"),"","Non-Lead"))))))</f>
        <v/>
      </c>
    </row>
    <row r="976" spans="1:14" x14ac:dyDescent="0.25">
      <c r="A976" s="36"/>
      <c r="B976" s="37"/>
      <c r="C976" s="37"/>
      <c r="D976" s="49"/>
      <c r="E976" s="36"/>
      <c r="F976" s="36"/>
      <c r="G976" s="36"/>
      <c r="H976" s="36"/>
      <c r="I976" s="47"/>
      <c r="J976" s="36"/>
      <c r="K976" s="36"/>
      <c r="L976" s="51"/>
      <c r="M976" s="57" t="str">
        <f>IF(OR(F976="Lead",J976="Lead"),"Lead",(IF(OR(OR(F976="",J976=""),AND(AND(NOT(F976="Lead"),J976="Galvanized Iron/Steel"),I976="")),"",IF(AND(OR(I976="Yes",I976="Don't Know"),J976="Galvanized Iron/Steel"),"Galvanized Requiring Replacement",IF(OR(F976="Unknown",J976="Unknown"),"Lead Status Unknown",IF(AND(F976="No System Owned Portion",J976="No Customer Owned Portion"),"","Non-Lead"))))))</f>
        <v/>
      </c>
      <c r="N976" s="38"/>
    </row>
    <row r="977" spans="1:14" x14ac:dyDescent="0.25">
      <c r="M977" s="56" t="str">
        <f>IF(OR(F977="Lead",J977="Lead"),"Lead",(IF(OR(OR(F977="",J977=""),AND(AND(NOT(F977="Lead"),J977="Galvanized Iron/Steel"),I977="")),"",IF(AND(OR(I977="Yes",I977="Don't Know"),J977="Galvanized Iron/Steel"),"Galvanized Requiring Replacement",IF(OR(F977="Unknown",J977="Unknown"),"Lead Status Unknown",IF(AND(F977="No System Owned Portion",J977="No Customer Owned Portion"),"","Non-Lead"))))))</f>
        <v/>
      </c>
    </row>
    <row r="978" spans="1:14" x14ac:dyDescent="0.25">
      <c r="A978" s="36"/>
      <c r="B978" s="37"/>
      <c r="C978" s="37"/>
      <c r="D978" s="49"/>
      <c r="E978" s="36"/>
      <c r="F978" s="36"/>
      <c r="G978" s="36"/>
      <c r="H978" s="36"/>
      <c r="I978" s="47"/>
      <c r="J978" s="36"/>
      <c r="K978" s="36"/>
      <c r="L978" s="51"/>
      <c r="M978" s="57" t="str">
        <f>IF(OR(F978="Lead",J978="Lead"),"Lead",(IF(OR(OR(F978="",J978=""),AND(AND(NOT(F978="Lead"),J978="Galvanized Iron/Steel"),I978="")),"",IF(AND(OR(I978="Yes",I978="Don't Know"),J978="Galvanized Iron/Steel"),"Galvanized Requiring Replacement",IF(OR(F978="Unknown",J978="Unknown"),"Lead Status Unknown",IF(AND(F978="No System Owned Portion",J978="No Customer Owned Portion"),"","Non-Lead"))))))</f>
        <v/>
      </c>
      <c r="N978" s="38"/>
    </row>
    <row r="979" spans="1:14" x14ac:dyDescent="0.25">
      <c r="M979" s="56" t="str">
        <f>IF(OR(F979="Lead",J979="Lead"),"Lead",(IF(OR(OR(F979="",J979=""),AND(AND(NOT(F979="Lead"),J979="Galvanized Iron/Steel"),I979="")),"",IF(AND(OR(I979="Yes",I979="Don't Know"),J979="Galvanized Iron/Steel"),"Galvanized Requiring Replacement",IF(OR(F979="Unknown",J979="Unknown"),"Lead Status Unknown",IF(AND(F979="No System Owned Portion",J979="No Customer Owned Portion"),"","Non-Lead"))))))</f>
        <v/>
      </c>
    </row>
    <row r="980" spans="1:14" x14ac:dyDescent="0.25">
      <c r="A980" s="36"/>
      <c r="B980" s="37"/>
      <c r="C980" s="37"/>
      <c r="D980" s="49"/>
      <c r="E980" s="36"/>
      <c r="F980" s="36"/>
      <c r="G980" s="36"/>
      <c r="H980" s="36"/>
      <c r="I980" s="47"/>
      <c r="J980" s="36"/>
      <c r="K980" s="36"/>
      <c r="L980" s="51"/>
      <c r="M980" s="57" t="str">
        <f>IF(OR(F980="Lead",J980="Lead"),"Lead",(IF(OR(OR(F980="",J980=""),AND(AND(NOT(F980="Lead"),J980="Galvanized Iron/Steel"),I980="")),"",IF(AND(OR(I980="Yes",I980="Don't Know"),J980="Galvanized Iron/Steel"),"Galvanized Requiring Replacement",IF(OR(F980="Unknown",J980="Unknown"),"Lead Status Unknown",IF(AND(F980="No System Owned Portion",J980="No Customer Owned Portion"),"","Non-Lead"))))))</f>
        <v/>
      </c>
      <c r="N980" s="38"/>
    </row>
    <row r="981" spans="1:14" x14ac:dyDescent="0.25">
      <c r="M981" s="56" t="str">
        <f>IF(OR(F981="Lead",J981="Lead"),"Lead",(IF(OR(OR(F981="",J981=""),AND(AND(NOT(F981="Lead"),J981="Galvanized Iron/Steel"),I981="")),"",IF(AND(OR(I981="Yes",I981="Don't Know"),J981="Galvanized Iron/Steel"),"Galvanized Requiring Replacement",IF(OR(F981="Unknown",J981="Unknown"),"Lead Status Unknown",IF(AND(F981="No System Owned Portion",J981="No Customer Owned Portion"),"","Non-Lead"))))))</f>
        <v/>
      </c>
    </row>
    <row r="982" spans="1:14" x14ac:dyDescent="0.25">
      <c r="A982" s="36"/>
      <c r="B982" s="37"/>
      <c r="C982" s="37"/>
      <c r="D982" s="49"/>
      <c r="E982" s="36"/>
      <c r="F982" s="36"/>
      <c r="G982" s="36"/>
      <c r="H982" s="36"/>
      <c r="I982" s="47"/>
      <c r="J982" s="36"/>
      <c r="K982" s="36"/>
      <c r="L982" s="51"/>
      <c r="M982" s="57" t="str">
        <f>IF(OR(F982="Lead",J982="Lead"),"Lead",(IF(OR(OR(F982="",J982=""),AND(AND(NOT(F982="Lead"),J982="Galvanized Iron/Steel"),I982="")),"",IF(AND(OR(I982="Yes",I982="Don't Know"),J982="Galvanized Iron/Steel"),"Galvanized Requiring Replacement",IF(OR(F982="Unknown",J982="Unknown"),"Lead Status Unknown",IF(AND(F982="No System Owned Portion",J982="No Customer Owned Portion"),"","Non-Lead"))))))</f>
        <v/>
      </c>
      <c r="N982" s="38"/>
    </row>
    <row r="983" spans="1:14" x14ac:dyDescent="0.25">
      <c r="M983" s="56" t="str">
        <f>IF(OR(F983="Lead",J983="Lead"),"Lead",(IF(OR(OR(F983="",J983=""),AND(AND(NOT(F983="Lead"),J983="Galvanized Iron/Steel"),I983="")),"",IF(AND(OR(I983="Yes",I983="Don't Know"),J983="Galvanized Iron/Steel"),"Galvanized Requiring Replacement",IF(OR(F983="Unknown",J983="Unknown"),"Lead Status Unknown",IF(AND(F983="No System Owned Portion",J983="No Customer Owned Portion"),"","Non-Lead"))))))</f>
        <v/>
      </c>
    </row>
    <row r="984" spans="1:14" x14ac:dyDescent="0.25">
      <c r="A984" s="36"/>
      <c r="B984" s="37"/>
      <c r="C984" s="37"/>
      <c r="D984" s="49"/>
      <c r="E984" s="36"/>
      <c r="F984" s="36"/>
      <c r="G984" s="36"/>
      <c r="H984" s="36"/>
      <c r="I984" s="47"/>
      <c r="J984" s="36"/>
      <c r="K984" s="36"/>
      <c r="L984" s="51"/>
      <c r="M984" s="57" t="str">
        <f>IF(OR(F984="Lead",J984="Lead"),"Lead",(IF(OR(OR(F984="",J984=""),AND(AND(NOT(F984="Lead"),J984="Galvanized Iron/Steel"),I984="")),"",IF(AND(OR(I984="Yes",I984="Don't Know"),J984="Galvanized Iron/Steel"),"Galvanized Requiring Replacement",IF(OR(F984="Unknown",J984="Unknown"),"Lead Status Unknown",IF(AND(F984="No System Owned Portion",J984="No Customer Owned Portion"),"","Non-Lead"))))))</f>
        <v/>
      </c>
      <c r="N984" s="38"/>
    </row>
    <row r="985" spans="1:14" x14ac:dyDescent="0.25">
      <c r="M985" s="56" t="str">
        <f>IF(OR(F985="Lead",J985="Lead"),"Lead",(IF(OR(OR(F985="",J985=""),AND(AND(NOT(F985="Lead"),J985="Galvanized Iron/Steel"),I985="")),"",IF(AND(OR(I985="Yes",I985="Don't Know"),J985="Galvanized Iron/Steel"),"Galvanized Requiring Replacement",IF(OR(F985="Unknown",J985="Unknown"),"Lead Status Unknown",IF(AND(F985="No System Owned Portion",J985="No Customer Owned Portion"),"","Non-Lead"))))))</f>
        <v/>
      </c>
    </row>
    <row r="986" spans="1:14" x14ac:dyDescent="0.25">
      <c r="A986" s="36"/>
      <c r="B986" s="37"/>
      <c r="C986" s="37"/>
      <c r="D986" s="49"/>
      <c r="E986" s="36"/>
      <c r="F986" s="36"/>
      <c r="G986" s="36"/>
      <c r="H986" s="36"/>
      <c r="I986" s="47"/>
      <c r="J986" s="36"/>
      <c r="K986" s="36"/>
      <c r="L986" s="51"/>
      <c r="M986" s="57" t="str">
        <f>IF(OR(F986="Lead",J986="Lead"),"Lead",(IF(OR(OR(F986="",J986=""),AND(AND(NOT(F986="Lead"),J986="Galvanized Iron/Steel"),I986="")),"",IF(AND(OR(I986="Yes",I986="Don't Know"),J986="Galvanized Iron/Steel"),"Galvanized Requiring Replacement",IF(OR(F986="Unknown",J986="Unknown"),"Lead Status Unknown",IF(AND(F986="No System Owned Portion",J986="No Customer Owned Portion"),"","Non-Lead"))))))</f>
        <v/>
      </c>
      <c r="N986" s="38"/>
    </row>
    <row r="987" spans="1:14" x14ac:dyDescent="0.25">
      <c r="M987" s="56" t="str">
        <f>IF(OR(F987="Lead",J987="Lead"),"Lead",(IF(OR(OR(F987="",J987=""),AND(AND(NOT(F987="Lead"),J987="Galvanized Iron/Steel"),I987="")),"",IF(AND(OR(I987="Yes",I987="Don't Know"),J987="Galvanized Iron/Steel"),"Galvanized Requiring Replacement",IF(OR(F987="Unknown",J987="Unknown"),"Lead Status Unknown",IF(AND(F987="No System Owned Portion",J987="No Customer Owned Portion"),"","Non-Lead"))))))</f>
        <v/>
      </c>
    </row>
    <row r="988" spans="1:14" x14ac:dyDescent="0.25">
      <c r="A988" s="36"/>
      <c r="B988" s="37"/>
      <c r="C988" s="37"/>
      <c r="D988" s="49"/>
      <c r="E988" s="36"/>
      <c r="F988" s="36"/>
      <c r="G988" s="36"/>
      <c r="H988" s="36"/>
      <c r="I988" s="47"/>
      <c r="J988" s="36"/>
      <c r="K988" s="36"/>
      <c r="L988" s="51"/>
      <c r="M988" s="57" t="str">
        <f>IF(OR(F988="Lead",J988="Lead"),"Lead",(IF(OR(OR(F988="",J988=""),AND(AND(NOT(F988="Lead"),J988="Galvanized Iron/Steel"),I988="")),"",IF(AND(OR(I988="Yes",I988="Don't Know"),J988="Galvanized Iron/Steel"),"Galvanized Requiring Replacement",IF(OR(F988="Unknown",J988="Unknown"),"Lead Status Unknown",IF(AND(F988="No System Owned Portion",J988="No Customer Owned Portion"),"","Non-Lead"))))))</f>
        <v/>
      </c>
      <c r="N988" s="38"/>
    </row>
    <row r="989" spans="1:14" x14ac:dyDescent="0.25">
      <c r="M989" s="56" t="str">
        <f>IF(OR(F989="Lead",J989="Lead"),"Lead",(IF(OR(OR(F989="",J989=""),AND(AND(NOT(F989="Lead"),J989="Galvanized Iron/Steel"),I989="")),"",IF(AND(OR(I989="Yes",I989="Don't Know"),J989="Galvanized Iron/Steel"),"Galvanized Requiring Replacement",IF(OR(F989="Unknown",J989="Unknown"),"Lead Status Unknown",IF(AND(F989="No System Owned Portion",J989="No Customer Owned Portion"),"","Non-Lead"))))))</f>
        <v/>
      </c>
    </row>
    <row r="990" spans="1:14" x14ac:dyDescent="0.25">
      <c r="A990" s="36"/>
      <c r="B990" s="37"/>
      <c r="C990" s="37"/>
      <c r="D990" s="49"/>
      <c r="E990" s="36"/>
      <c r="F990" s="36"/>
      <c r="G990" s="36"/>
      <c r="H990" s="36"/>
      <c r="I990" s="47"/>
      <c r="J990" s="36"/>
      <c r="K990" s="36"/>
      <c r="L990" s="51"/>
      <c r="M990" s="57" t="str">
        <f>IF(OR(F990="Lead",J990="Lead"),"Lead",(IF(OR(OR(F990="",J990=""),AND(AND(NOT(F990="Lead"),J990="Galvanized Iron/Steel"),I990="")),"",IF(AND(OR(I990="Yes",I990="Don't Know"),J990="Galvanized Iron/Steel"),"Galvanized Requiring Replacement",IF(OR(F990="Unknown",J990="Unknown"),"Lead Status Unknown",IF(AND(F990="No System Owned Portion",J990="No Customer Owned Portion"),"","Non-Lead"))))))</f>
        <v/>
      </c>
      <c r="N990" s="38"/>
    </row>
    <row r="991" spans="1:14" x14ac:dyDescent="0.25">
      <c r="M991" s="56" t="str">
        <f>IF(OR(F991="Lead",J991="Lead"),"Lead",(IF(OR(OR(F991="",J991=""),AND(AND(NOT(F991="Lead"),J991="Galvanized Iron/Steel"),I991="")),"",IF(AND(OR(I991="Yes",I991="Don't Know"),J991="Galvanized Iron/Steel"),"Galvanized Requiring Replacement",IF(OR(F991="Unknown",J991="Unknown"),"Lead Status Unknown",IF(AND(F991="No System Owned Portion",J991="No Customer Owned Portion"),"","Non-Lead"))))))</f>
        <v/>
      </c>
    </row>
    <row r="992" spans="1:14" x14ac:dyDescent="0.25">
      <c r="A992" s="36"/>
      <c r="B992" s="37"/>
      <c r="C992" s="37"/>
      <c r="D992" s="49"/>
      <c r="E992" s="36"/>
      <c r="F992" s="36"/>
      <c r="G992" s="36"/>
      <c r="H992" s="36"/>
      <c r="I992" s="47"/>
      <c r="J992" s="36"/>
      <c r="K992" s="36"/>
      <c r="L992" s="51"/>
      <c r="M992" s="57" t="str">
        <f>IF(OR(F992="Lead",J992="Lead"),"Lead",(IF(OR(OR(F992="",J992=""),AND(AND(NOT(F992="Lead"),J992="Galvanized Iron/Steel"),I992="")),"",IF(AND(OR(I992="Yes",I992="Don't Know"),J992="Galvanized Iron/Steel"),"Galvanized Requiring Replacement",IF(OR(F992="Unknown",J992="Unknown"),"Lead Status Unknown",IF(AND(F992="No System Owned Portion",J992="No Customer Owned Portion"),"","Non-Lead"))))))</f>
        <v/>
      </c>
      <c r="N992" s="38"/>
    </row>
    <row r="993" spans="1:14" x14ac:dyDescent="0.25">
      <c r="M993" s="56" t="str">
        <f>IF(OR(F993="Lead",J993="Lead"),"Lead",(IF(OR(OR(F993="",J993=""),AND(AND(NOT(F993="Lead"),J993="Galvanized Iron/Steel"),I993="")),"",IF(AND(OR(I993="Yes",I993="Don't Know"),J993="Galvanized Iron/Steel"),"Galvanized Requiring Replacement",IF(OR(F993="Unknown",J993="Unknown"),"Lead Status Unknown",IF(AND(F993="No System Owned Portion",J993="No Customer Owned Portion"),"","Non-Lead"))))))</f>
        <v/>
      </c>
    </row>
    <row r="994" spans="1:14" x14ac:dyDescent="0.25">
      <c r="A994" s="36"/>
      <c r="B994" s="37"/>
      <c r="C994" s="37"/>
      <c r="D994" s="49"/>
      <c r="E994" s="36"/>
      <c r="F994" s="36"/>
      <c r="G994" s="36"/>
      <c r="H994" s="36"/>
      <c r="I994" s="47"/>
      <c r="J994" s="36"/>
      <c r="K994" s="36"/>
      <c r="L994" s="51"/>
      <c r="M994" s="57" t="str">
        <f>IF(OR(F994="Lead",J994="Lead"),"Lead",(IF(OR(OR(F994="",J994=""),AND(AND(NOT(F994="Lead"),J994="Galvanized Iron/Steel"),I994="")),"",IF(AND(OR(I994="Yes",I994="Don't Know"),J994="Galvanized Iron/Steel"),"Galvanized Requiring Replacement",IF(OR(F994="Unknown",J994="Unknown"),"Lead Status Unknown",IF(AND(F994="No System Owned Portion",J994="No Customer Owned Portion"),"","Non-Lead"))))))</f>
        <v/>
      </c>
      <c r="N994" s="38"/>
    </row>
    <row r="995" spans="1:14" x14ac:dyDescent="0.25">
      <c r="M995" s="56" t="str">
        <f>IF(OR(F995="Lead",J995="Lead"),"Lead",(IF(OR(OR(F995="",J995=""),AND(AND(NOT(F995="Lead"),J995="Galvanized Iron/Steel"),I995="")),"",IF(AND(OR(I995="Yes",I995="Don't Know"),J995="Galvanized Iron/Steel"),"Galvanized Requiring Replacement",IF(OR(F995="Unknown",J995="Unknown"),"Lead Status Unknown",IF(AND(F995="No System Owned Portion",J995="No Customer Owned Portion"),"","Non-Lead"))))))</f>
        <v/>
      </c>
    </row>
    <row r="996" spans="1:14" x14ac:dyDescent="0.25">
      <c r="A996" s="36"/>
      <c r="B996" s="37"/>
      <c r="C996" s="37"/>
      <c r="D996" s="49"/>
      <c r="E996" s="36"/>
      <c r="F996" s="36"/>
      <c r="G996" s="36"/>
      <c r="H996" s="36"/>
      <c r="I996" s="47"/>
      <c r="J996" s="36"/>
      <c r="K996" s="36"/>
      <c r="L996" s="51"/>
      <c r="M996" s="57" t="str">
        <f>IF(OR(F996="Lead",J996="Lead"),"Lead",(IF(OR(OR(F996="",J996=""),AND(AND(NOT(F996="Lead"),J996="Galvanized Iron/Steel"),I996="")),"",IF(AND(OR(I996="Yes",I996="Don't Know"),J996="Galvanized Iron/Steel"),"Galvanized Requiring Replacement",IF(OR(F996="Unknown",J996="Unknown"),"Lead Status Unknown",IF(AND(F996="No System Owned Portion",J996="No Customer Owned Portion"),"","Non-Lead"))))))</f>
        <v/>
      </c>
      <c r="N996" s="38"/>
    </row>
    <row r="997" spans="1:14" x14ac:dyDescent="0.25">
      <c r="M997" s="56" t="str">
        <f>IF(OR(F997="Lead",J997="Lead"),"Lead",(IF(OR(OR(F997="",J997=""),AND(AND(NOT(F997="Lead"),J997="Galvanized Iron/Steel"),I997="")),"",IF(AND(OR(I997="Yes",I997="Don't Know"),J997="Galvanized Iron/Steel"),"Galvanized Requiring Replacement",IF(OR(F997="Unknown",J997="Unknown"),"Lead Status Unknown",IF(AND(F997="No System Owned Portion",J997="No Customer Owned Portion"),"","Non-Lead"))))))</f>
        <v/>
      </c>
    </row>
    <row r="998" spans="1:14" x14ac:dyDescent="0.25">
      <c r="A998" s="36"/>
      <c r="B998" s="37"/>
      <c r="C998" s="37"/>
      <c r="D998" s="49"/>
      <c r="E998" s="36"/>
      <c r="F998" s="36"/>
      <c r="G998" s="36"/>
      <c r="H998" s="36"/>
      <c r="I998" s="47"/>
      <c r="J998" s="36"/>
      <c r="K998" s="36"/>
      <c r="L998" s="51"/>
      <c r="M998" s="57" t="str">
        <f>IF(OR(F998="Lead",J998="Lead"),"Lead",(IF(OR(OR(F998="",J998=""),AND(AND(NOT(F998="Lead"),J998="Galvanized Iron/Steel"),I998="")),"",IF(AND(OR(I998="Yes",I998="Don't Know"),J998="Galvanized Iron/Steel"),"Galvanized Requiring Replacement",IF(OR(F998="Unknown",J998="Unknown"),"Lead Status Unknown",IF(AND(F998="No System Owned Portion",J998="No Customer Owned Portion"),"","Non-Lead"))))))</f>
        <v/>
      </c>
      <c r="N998" s="38"/>
    </row>
    <row r="999" spans="1:14" x14ac:dyDescent="0.25">
      <c r="M999" s="56" t="str">
        <f>IF(OR(F999="Lead",J999="Lead"),"Lead",(IF(OR(OR(F999="",J999=""),AND(AND(NOT(F999="Lead"),J999="Galvanized Iron/Steel"),I999="")),"",IF(AND(OR(I999="Yes",I999="Don't Know"),J999="Galvanized Iron/Steel"),"Galvanized Requiring Replacement",IF(OR(F999="Unknown",J999="Unknown"),"Lead Status Unknown",IF(AND(F999="No System Owned Portion",J999="No Customer Owned Portion"),"","Non-Lead"))))))</f>
        <v/>
      </c>
    </row>
    <row r="1000" spans="1:14" x14ac:dyDescent="0.25">
      <c r="A1000" s="36"/>
      <c r="B1000" s="37"/>
      <c r="C1000" s="37"/>
      <c r="D1000" s="49"/>
      <c r="E1000" s="36"/>
      <c r="F1000" s="36"/>
      <c r="G1000" s="36"/>
      <c r="H1000" s="36"/>
      <c r="I1000" s="47"/>
      <c r="J1000" s="36"/>
      <c r="K1000" s="36"/>
      <c r="L1000" s="51"/>
      <c r="M1000" s="57" t="str">
        <f>IF(OR(F1000="Lead",J1000="Lead"),"Lead",(IF(OR(OR(F1000="",J1000=""),AND(AND(NOT(F1000="Lead"),J1000="Galvanized Iron/Steel"),I1000="")),"",IF(AND(OR(I1000="Yes",I1000="Don't Know"),J1000="Galvanized Iron/Steel"),"Galvanized Requiring Replacement",IF(OR(F1000="Unknown",J1000="Unknown"),"Lead Status Unknown",IF(AND(F1000="No System Owned Portion",J1000="No Customer Owned Portion"),"","Non-Lead"))))))</f>
        <v/>
      </c>
      <c r="N1000" s="38"/>
    </row>
    <row r="1001" spans="1:14" x14ac:dyDescent="0.25">
      <c r="M1001" s="56" t="str">
        <f>IF(OR(F1001="Lead",J1001="Lead"),"Lead",(IF(OR(OR(F1001="",J1001=""),AND(AND(NOT(F1001="Lead"),J1001="Galvanized Iron/Steel"),I1001="")),"",IF(AND(OR(I1001="Yes",I1001="Don't Know"),J1001="Galvanized Iron/Steel"),"Galvanized Requiring Replacement",IF(OR(F1001="Unknown",J1001="Unknown"),"Lead Status Unknown",IF(AND(F1001="No System Owned Portion",J1001="No Customer Owned Portion"),"","Non-Lead"))))))</f>
        <v/>
      </c>
    </row>
    <row r="1002" spans="1:14" x14ac:dyDescent="0.25">
      <c r="A1002" s="36"/>
      <c r="B1002" s="37"/>
      <c r="C1002" s="37"/>
      <c r="D1002" s="49"/>
      <c r="E1002" s="36"/>
      <c r="F1002" s="36"/>
      <c r="G1002" s="36"/>
      <c r="H1002" s="36"/>
      <c r="I1002" s="47"/>
      <c r="J1002" s="36"/>
      <c r="K1002" s="36"/>
      <c r="L1002" s="51"/>
      <c r="M1002" s="57" t="str">
        <f>IF(OR(F1002="Lead",J1002="Lead"),"Lead",(IF(OR(OR(F1002="",J1002=""),AND(AND(NOT(F1002="Lead"),J1002="Galvanized Iron/Steel"),I1002="")),"",IF(AND(OR(I1002="Yes",I1002="Don't Know"),J1002="Galvanized Iron/Steel"),"Galvanized Requiring Replacement",IF(OR(F1002="Unknown",J1002="Unknown"),"Lead Status Unknown",IF(AND(F1002="No System Owned Portion",J1002="No Customer Owned Portion"),"","Non-Lead"))))))</f>
        <v/>
      </c>
      <c r="N1002" s="38"/>
    </row>
    <row r="1003" spans="1:14" x14ac:dyDescent="0.25">
      <c r="M1003" s="56" t="str">
        <f>IF(OR(F1003="Lead",J1003="Lead"),"Lead",(IF(OR(OR(F1003="",J1003=""),AND(AND(NOT(F1003="Lead"),J1003="Galvanized Iron/Steel"),I1003="")),"",IF(AND(OR(I1003="Yes",I1003="Don't Know"),J1003="Galvanized Iron/Steel"),"Galvanized Requiring Replacement",IF(OR(F1003="Unknown",J1003="Unknown"),"Lead Status Unknown",IF(AND(F1003="No System Owned Portion",J1003="No Customer Owned Portion"),"","Non-Lead"))))))</f>
        <v/>
      </c>
    </row>
    <row r="1004" spans="1:14" x14ac:dyDescent="0.25">
      <c r="A1004" s="36"/>
      <c r="B1004" s="37"/>
      <c r="C1004" s="37"/>
      <c r="D1004" s="49"/>
      <c r="E1004" s="36"/>
      <c r="F1004" s="36"/>
      <c r="G1004" s="36"/>
      <c r="H1004" s="36"/>
      <c r="I1004" s="47"/>
      <c r="J1004" s="36"/>
      <c r="K1004" s="36"/>
      <c r="L1004" s="51"/>
      <c r="M1004" s="57" t="str">
        <f>IF(OR(F1004="Lead",J1004="Lead"),"Lead",(IF(OR(OR(F1004="",J1004=""),AND(AND(NOT(F1004="Lead"),J1004="Galvanized Iron/Steel"),I1004="")),"",IF(AND(OR(I1004="Yes",I1004="Don't Know"),J1004="Galvanized Iron/Steel"),"Galvanized Requiring Replacement",IF(OR(F1004="Unknown",J1004="Unknown"),"Lead Status Unknown",IF(AND(F1004="No System Owned Portion",J1004="No Customer Owned Portion"),"","Non-Lead"))))))</f>
        <v/>
      </c>
      <c r="N1004" s="38"/>
    </row>
    <row r="1005" spans="1:14" x14ac:dyDescent="0.25">
      <c r="M1005" s="56" t="str">
        <f>IF(OR(F1005="Lead",J1005="Lead"),"Lead",(IF(OR(OR(F1005="",J1005=""),AND(AND(NOT(F1005="Lead"),J1005="Galvanized Iron/Steel"),I1005="")),"",IF(AND(OR(I1005="Yes",I1005="Don't Know"),J1005="Galvanized Iron/Steel"),"Galvanized Requiring Replacement",IF(OR(F1005="Unknown",J1005="Unknown"),"Lead Status Unknown",IF(AND(F1005="No System Owned Portion",J1005="No Customer Owned Portion"),"","Non-Lead"))))))</f>
        <v/>
      </c>
    </row>
    <row r="1006" spans="1:14" x14ac:dyDescent="0.25">
      <c r="A1006" s="36"/>
      <c r="B1006" s="37"/>
      <c r="C1006" s="37"/>
      <c r="D1006" s="49"/>
      <c r="E1006" s="36"/>
      <c r="F1006" s="36"/>
      <c r="G1006" s="36"/>
      <c r="H1006" s="36"/>
      <c r="I1006" s="47"/>
      <c r="J1006" s="36"/>
      <c r="K1006" s="36"/>
      <c r="L1006" s="51"/>
      <c r="M1006" s="57" t="str">
        <f>IF(OR(F1006="Lead",J1006="Lead"),"Lead",(IF(OR(OR(F1006="",J1006=""),AND(AND(NOT(F1006="Lead"),J1006="Galvanized Iron/Steel"),I1006="")),"",IF(AND(OR(I1006="Yes",I1006="Don't Know"),J1006="Galvanized Iron/Steel"),"Galvanized Requiring Replacement",IF(OR(F1006="Unknown",J1006="Unknown"),"Lead Status Unknown",IF(AND(F1006="No System Owned Portion",J1006="No Customer Owned Portion"),"","Non-Lead"))))))</f>
        <v/>
      </c>
      <c r="N1006" s="38"/>
    </row>
    <row r="1007" spans="1:14" x14ac:dyDescent="0.25">
      <c r="M1007" s="56" t="str">
        <f>IF(OR(F1007="Lead",J1007="Lead"),"Lead",(IF(OR(OR(F1007="",J1007=""),AND(AND(NOT(F1007="Lead"),J1007="Galvanized Iron/Steel"),I1007="")),"",IF(AND(OR(I1007="Yes",I1007="Don't Know"),J1007="Galvanized Iron/Steel"),"Galvanized Requiring Replacement",IF(OR(F1007="Unknown",J1007="Unknown"),"Lead Status Unknown",IF(AND(F1007="No System Owned Portion",J1007="No Customer Owned Portion"),"","Non-Lead"))))))</f>
        <v/>
      </c>
    </row>
    <row r="1008" spans="1:14" x14ac:dyDescent="0.25">
      <c r="A1008" s="36"/>
      <c r="B1008" s="37"/>
      <c r="C1008" s="37"/>
      <c r="D1008" s="49"/>
      <c r="E1008" s="36"/>
      <c r="F1008" s="36"/>
      <c r="G1008" s="36"/>
      <c r="H1008" s="36"/>
      <c r="I1008" s="47"/>
      <c r="J1008" s="36"/>
      <c r="K1008" s="36"/>
      <c r="L1008" s="51"/>
      <c r="M1008" s="57" t="str">
        <f>IF(OR(F1008="Lead",J1008="Lead"),"Lead",(IF(OR(OR(F1008="",J1008=""),AND(AND(NOT(F1008="Lead"),J1008="Galvanized Iron/Steel"),I1008="")),"",IF(AND(OR(I1008="Yes",I1008="Don't Know"),J1008="Galvanized Iron/Steel"),"Galvanized Requiring Replacement",IF(OR(F1008="Unknown",J1008="Unknown"),"Lead Status Unknown",IF(AND(F1008="No System Owned Portion",J1008="No Customer Owned Portion"),"","Non-Lead"))))))</f>
        <v/>
      </c>
      <c r="N1008" s="38"/>
    </row>
    <row r="1009" spans="1:14" x14ac:dyDescent="0.25">
      <c r="M1009" s="56" t="str">
        <f>IF(OR(F1009="Lead",J1009="Lead"),"Lead",(IF(OR(OR(F1009="",J1009=""),AND(AND(NOT(F1009="Lead"),J1009="Galvanized Iron/Steel"),I1009="")),"",IF(AND(OR(I1009="Yes",I1009="Don't Know"),J1009="Galvanized Iron/Steel"),"Galvanized Requiring Replacement",IF(OR(F1009="Unknown",J1009="Unknown"),"Lead Status Unknown",IF(AND(F1009="No System Owned Portion",J1009="No Customer Owned Portion"),"","Non-Lead"))))))</f>
        <v/>
      </c>
    </row>
    <row r="1010" spans="1:14" x14ac:dyDescent="0.25">
      <c r="A1010" s="36"/>
      <c r="B1010" s="37"/>
      <c r="C1010" s="37"/>
      <c r="D1010" s="49"/>
      <c r="E1010" s="36"/>
      <c r="F1010" s="36"/>
      <c r="G1010" s="36"/>
      <c r="H1010" s="36"/>
      <c r="I1010" s="47"/>
      <c r="J1010" s="36"/>
      <c r="K1010" s="36"/>
      <c r="L1010" s="51"/>
      <c r="M1010" s="57" t="str">
        <f>IF(OR(F1010="Lead",J1010="Lead"),"Lead",(IF(OR(OR(F1010="",J1010=""),AND(AND(NOT(F1010="Lead"),J1010="Galvanized Iron/Steel"),I1010="")),"",IF(AND(OR(I1010="Yes",I1010="Don't Know"),J1010="Galvanized Iron/Steel"),"Galvanized Requiring Replacement",IF(OR(F1010="Unknown",J1010="Unknown"),"Lead Status Unknown",IF(AND(F1010="No System Owned Portion",J1010="No Customer Owned Portion"),"","Non-Lead"))))))</f>
        <v/>
      </c>
      <c r="N1010" s="38"/>
    </row>
    <row r="1011" spans="1:14" x14ac:dyDescent="0.25">
      <c r="M1011" s="56" t="str">
        <f>IF(OR(F1011="Lead",J1011="Lead"),"Lead",(IF(OR(OR(F1011="",J1011=""),AND(AND(NOT(F1011="Lead"),J1011="Galvanized Iron/Steel"),I1011="")),"",IF(AND(OR(I1011="Yes",I1011="Don't Know"),J1011="Galvanized Iron/Steel"),"Galvanized Requiring Replacement",IF(OR(F1011="Unknown",J1011="Unknown"),"Lead Status Unknown",IF(AND(F1011="No System Owned Portion",J1011="No Customer Owned Portion"),"","Non-Lead"))))))</f>
        <v/>
      </c>
    </row>
    <row r="1012" spans="1:14" x14ac:dyDescent="0.25">
      <c r="A1012" s="36"/>
      <c r="B1012" s="37"/>
      <c r="C1012" s="37"/>
      <c r="D1012" s="49"/>
      <c r="E1012" s="36"/>
      <c r="F1012" s="36"/>
      <c r="G1012" s="36"/>
      <c r="H1012" s="36"/>
      <c r="I1012" s="47"/>
      <c r="J1012" s="36"/>
      <c r="K1012" s="36"/>
      <c r="L1012" s="51"/>
      <c r="M1012" s="57" t="str">
        <f>IF(OR(F1012="Lead",J1012="Lead"),"Lead",(IF(OR(OR(F1012="",J1012=""),AND(AND(NOT(F1012="Lead"),J1012="Galvanized Iron/Steel"),I1012="")),"",IF(AND(OR(I1012="Yes",I1012="Don't Know"),J1012="Galvanized Iron/Steel"),"Galvanized Requiring Replacement",IF(OR(F1012="Unknown",J1012="Unknown"),"Lead Status Unknown",IF(AND(F1012="No System Owned Portion",J1012="No Customer Owned Portion"),"","Non-Lead"))))))</f>
        <v/>
      </c>
      <c r="N1012" s="38"/>
    </row>
    <row r="1013" spans="1:14" x14ac:dyDescent="0.25">
      <c r="M1013" s="56" t="str">
        <f>IF(OR(F1013="Lead",J1013="Lead"),"Lead",(IF(OR(OR(F1013="",J1013=""),AND(AND(NOT(F1013="Lead"),J1013="Galvanized Iron/Steel"),I1013="")),"",IF(AND(OR(I1013="Yes",I1013="Don't Know"),J1013="Galvanized Iron/Steel"),"Galvanized Requiring Replacement",IF(OR(F1013="Unknown",J1013="Unknown"),"Lead Status Unknown",IF(AND(F1013="No System Owned Portion",J1013="No Customer Owned Portion"),"","Non-Lead"))))))</f>
        <v/>
      </c>
    </row>
    <row r="1014" spans="1:14" x14ac:dyDescent="0.25">
      <c r="A1014" s="36"/>
      <c r="B1014" s="37"/>
      <c r="C1014" s="37"/>
      <c r="D1014" s="49"/>
      <c r="E1014" s="36"/>
      <c r="F1014" s="36"/>
      <c r="G1014" s="36"/>
      <c r="H1014" s="36"/>
      <c r="I1014" s="47"/>
      <c r="J1014" s="36"/>
      <c r="K1014" s="36"/>
      <c r="L1014" s="51"/>
      <c r="M1014" s="57" t="str">
        <f>IF(OR(F1014="Lead",J1014="Lead"),"Lead",(IF(OR(OR(F1014="",J1014=""),AND(AND(NOT(F1014="Lead"),J1014="Galvanized Iron/Steel"),I1014="")),"",IF(AND(OR(I1014="Yes",I1014="Don't Know"),J1014="Galvanized Iron/Steel"),"Galvanized Requiring Replacement",IF(OR(F1014="Unknown",J1014="Unknown"),"Lead Status Unknown",IF(AND(F1014="No System Owned Portion",J1014="No Customer Owned Portion"),"","Non-Lead"))))))</f>
        <v/>
      </c>
      <c r="N1014" s="38"/>
    </row>
    <row r="1015" spans="1:14" x14ac:dyDescent="0.25">
      <c r="M1015" s="56" t="str">
        <f>IF(OR(F1015="Lead",J1015="Lead"),"Lead",(IF(OR(OR(F1015="",J1015=""),AND(AND(NOT(F1015="Lead"),J1015="Galvanized Iron/Steel"),I1015="")),"",IF(AND(OR(I1015="Yes",I1015="Don't Know"),J1015="Galvanized Iron/Steel"),"Galvanized Requiring Replacement",IF(OR(F1015="Unknown",J1015="Unknown"),"Lead Status Unknown",IF(AND(F1015="No System Owned Portion",J1015="No Customer Owned Portion"),"","Non-Lead"))))))</f>
        <v/>
      </c>
    </row>
    <row r="1016" spans="1:14" x14ac:dyDescent="0.25">
      <c r="A1016" s="36"/>
      <c r="B1016" s="37"/>
      <c r="C1016" s="37"/>
      <c r="D1016" s="49"/>
      <c r="E1016" s="36"/>
      <c r="F1016" s="36"/>
      <c r="G1016" s="36"/>
      <c r="H1016" s="36"/>
      <c r="I1016" s="47"/>
      <c r="J1016" s="36"/>
      <c r="K1016" s="36"/>
      <c r="L1016" s="51"/>
      <c r="M1016" s="57" t="str">
        <f>IF(OR(F1016="Lead",J1016="Lead"),"Lead",(IF(OR(OR(F1016="",J1016=""),AND(AND(NOT(F1016="Lead"),J1016="Galvanized Iron/Steel"),I1016="")),"",IF(AND(OR(I1016="Yes",I1016="Don't Know"),J1016="Galvanized Iron/Steel"),"Galvanized Requiring Replacement",IF(OR(F1016="Unknown",J1016="Unknown"),"Lead Status Unknown",IF(AND(F1016="No System Owned Portion",J1016="No Customer Owned Portion"),"","Non-Lead"))))))</f>
        <v/>
      </c>
      <c r="N1016" s="38"/>
    </row>
    <row r="1017" spans="1:14" x14ac:dyDescent="0.25">
      <c r="M1017" s="56" t="str">
        <f>IF(OR(F1017="Lead",J1017="Lead"),"Lead",(IF(OR(OR(F1017="",J1017=""),AND(AND(NOT(F1017="Lead"),J1017="Galvanized Iron/Steel"),I1017="")),"",IF(AND(OR(I1017="Yes",I1017="Don't Know"),J1017="Galvanized Iron/Steel"),"Galvanized Requiring Replacement",IF(OR(F1017="Unknown",J1017="Unknown"),"Lead Status Unknown",IF(AND(F1017="No System Owned Portion",J1017="No Customer Owned Portion"),"","Non-Lead"))))))</f>
        <v/>
      </c>
    </row>
    <row r="1018" spans="1:14" x14ac:dyDescent="0.25">
      <c r="A1018" s="36"/>
      <c r="B1018" s="37"/>
      <c r="C1018" s="37"/>
      <c r="D1018" s="49"/>
      <c r="E1018" s="36"/>
      <c r="F1018" s="36"/>
      <c r="G1018" s="36"/>
      <c r="H1018" s="36"/>
      <c r="I1018" s="47"/>
      <c r="J1018" s="36"/>
      <c r="K1018" s="36"/>
      <c r="L1018" s="51"/>
      <c r="M1018" s="57" t="str">
        <f>IF(OR(F1018="Lead",J1018="Lead"),"Lead",(IF(OR(OR(F1018="",J1018=""),AND(AND(NOT(F1018="Lead"),J1018="Galvanized Iron/Steel"),I1018="")),"",IF(AND(OR(I1018="Yes",I1018="Don't Know"),J1018="Galvanized Iron/Steel"),"Galvanized Requiring Replacement",IF(OR(F1018="Unknown",J1018="Unknown"),"Lead Status Unknown",IF(AND(F1018="No System Owned Portion",J1018="No Customer Owned Portion"),"","Non-Lead"))))))</f>
        <v/>
      </c>
      <c r="N1018" s="38"/>
    </row>
    <row r="1019" spans="1:14" x14ac:dyDescent="0.25">
      <c r="M1019" s="56" t="str">
        <f>IF(OR(F1019="Lead",J1019="Lead"),"Lead",(IF(OR(OR(F1019="",J1019=""),AND(AND(NOT(F1019="Lead"),J1019="Galvanized Iron/Steel"),I1019="")),"",IF(AND(OR(I1019="Yes",I1019="Don't Know"),J1019="Galvanized Iron/Steel"),"Galvanized Requiring Replacement",IF(OR(F1019="Unknown",J1019="Unknown"),"Lead Status Unknown",IF(AND(F1019="No System Owned Portion",J1019="No Customer Owned Portion"),"","Non-Lead"))))))</f>
        <v/>
      </c>
    </row>
    <row r="1020" spans="1:14" x14ac:dyDescent="0.25">
      <c r="A1020" s="36"/>
      <c r="B1020" s="37"/>
      <c r="C1020" s="37"/>
      <c r="D1020" s="49"/>
      <c r="E1020" s="36"/>
      <c r="F1020" s="36"/>
      <c r="G1020" s="36"/>
      <c r="H1020" s="36"/>
      <c r="I1020" s="47"/>
      <c r="J1020" s="36"/>
      <c r="K1020" s="36"/>
      <c r="L1020" s="51"/>
      <c r="M1020" s="57" t="str">
        <f>IF(OR(F1020="Lead",J1020="Lead"),"Lead",(IF(OR(OR(F1020="",J1020=""),AND(AND(NOT(F1020="Lead"),J1020="Galvanized Iron/Steel"),I1020="")),"",IF(AND(OR(I1020="Yes",I1020="Don't Know"),J1020="Galvanized Iron/Steel"),"Galvanized Requiring Replacement",IF(OR(F1020="Unknown",J1020="Unknown"),"Lead Status Unknown",IF(AND(F1020="No System Owned Portion",J1020="No Customer Owned Portion"),"","Non-Lead"))))))</f>
        <v/>
      </c>
      <c r="N1020" s="38"/>
    </row>
    <row r="1021" spans="1:14" x14ac:dyDescent="0.25">
      <c r="M1021" s="56" t="str">
        <f>IF(OR(F1021="Lead",J1021="Lead"),"Lead",(IF(OR(OR(F1021="",J1021=""),AND(AND(NOT(F1021="Lead"),J1021="Galvanized Iron/Steel"),I1021="")),"",IF(AND(OR(I1021="Yes",I1021="Don't Know"),J1021="Galvanized Iron/Steel"),"Galvanized Requiring Replacement",IF(OR(F1021="Unknown",J1021="Unknown"),"Lead Status Unknown",IF(AND(F1021="No System Owned Portion",J1021="No Customer Owned Portion"),"","Non-Lead"))))))</f>
        <v/>
      </c>
    </row>
    <row r="1022" spans="1:14" x14ac:dyDescent="0.25">
      <c r="A1022" s="36"/>
      <c r="B1022" s="37"/>
      <c r="C1022" s="37"/>
      <c r="D1022" s="49"/>
      <c r="E1022" s="36"/>
      <c r="F1022" s="36"/>
      <c r="G1022" s="36"/>
      <c r="H1022" s="36"/>
      <c r="I1022" s="47"/>
      <c r="J1022" s="36"/>
      <c r="K1022" s="36"/>
      <c r="L1022" s="51"/>
      <c r="M1022" s="57" t="str">
        <f>IF(OR(F1022="Lead",J1022="Lead"),"Lead",(IF(OR(OR(F1022="",J1022=""),AND(AND(NOT(F1022="Lead"),J1022="Galvanized Iron/Steel"),I1022="")),"",IF(AND(OR(I1022="Yes",I1022="Don't Know"),J1022="Galvanized Iron/Steel"),"Galvanized Requiring Replacement",IF(OR(F1022="Unknown",J1022="Unknown"),"Lead Status Unknown",IF(AND(F1022="No System Owned Portion",J1022="No Customer Owned Portion"),"","Non-Lead"))))))</f>
        <v/>
      </c>
      <c r="N1022" s="38"/>
    </row>
    <row r="1023" spans="1:14" x14ac:dyDescent="0.25">
      <c r="M1023" s="56" t="str">
        <f>IF(OR(F1023="Lead",J1023="Lead"),"Lead",(IF(OR(OR(F1023="",J1023=""),AND(AND(NOT(F1023="Lead"),J1023="Galvanized Iron/Steel"),I1023="")),"",IF(AND(OR(I1023="Yes",I1023="Don't Know"),J1023="Galvanized Iron/Steel"),"Galvanized Requiring Replacement",IF(OR(F1023="Unknown",J1023="Unknown"),"Lead Status Unknown",IF(AND(F1023="No System Owned Portion",J1023="No Customer Owned Portion"),"","Non-Lead"))))))</f>
        <v/>
      </c>
    </row>
    <row r="1024" spans="1:14" x14ac:dyDescent="0.25">
      <c r="A1024" s="36"/>
      <c r="B1024" s="37"/>
      <c r="C1024" s="37"/>
      <c r="D1024" s="49"/>
      <c r="E1024" s="36"/>
      <c r="F1024" s="36"/>
      <c r="G1024" s="36"/>
      <c r="H1024" s="36"/>
      <c r="I1024" s="47"/>
      <c r="J1024" s="36"/>
      <c r="K1024" s="36"/>
      <c r="L1024" s="51"/>
      <c r="M1024" s="57" t="str">
        <f>IF(OR(F1024="Lead",J1024="Lead"),"Lead",(IF(OR(OR(F1024="",J1024=""),AND(AND(NOT(F1024="Lead"),J1024="Galvanized Iron/Steel"),I1024="")),"",IF(AND(OR(I1024="Yes",I1024="Don't Know"),J1024="Galvanized Iron/Steel"),"Galvanized Requiring Replacement",IF(OR(F1024="Unknown",J1024="Unknown"),"Lead Status Unknown",IF(AND(F1024="No System Owned Portion",J1024="No Customer Owned Portion"),"","Non-Lead"))))))</f>
        <v/>
      </c>
      <c r="N1024" s="38"/>
    </row>
    <row r="1025" spans="1:14" x14ac:dyDescent="0.25">
      <c r="M1025" s="56" t="str">
        <f>IF(OR(F1025="Lead",J1025="Lead"),"Lead",(IF(OR(OR(F1025="",J1025=""),AND(AND(NOT(F1025="Lead"),J1025="Galvanized Iron/Steel"),I1025="")),"",IF(AND(OR(I1025="Yes",I1025="Don't Know"),J1025="Galvanized Iron/Steel"),"Galvanized Requiring Replacement",IF(OR(F1025="Unknown",J1025="Unknown"),"Lead Status Unknown",IF(AND(F1025="No System Owned Portion",J1025="No Customer Owned Portion"),"","Non-Lead"))))))</f>
        <v/>
      </c>
    </row>
    <row r="1026" spans="1:14" x14ac:dyDescent="0.25">
      <c r="A1026" s="36"/>
      <c r="B1026" s="37"/>
      <c r="C1026" s="37"/>
      <c r="D1026" s="49"/>
      <c r="E1026" s="36"/>
      <c r="F1026" s="36"/>
      <c r="G1026" s="36"/>
      <c r="H1026" s="36"/>
      <c r="I1026" s="47"/>
      <c r="J1026" s="36"/>
      <c r="K1026" s="36"/>
      <c r="L1026" s="51"/>
      <c r="M1026" s="57" t="str">
        <f>IF(OR(F1026="Lead",J1026="Lead"),"Lead",(IF(OR(OR(F1026="",J1026=""),AND(AND(NOT(F1026="Lead"),J1026="Galvanized Iron/Steel"),I1026="")),"",IF(AND(OR(I1026="Yes",I1026="Don't Know"),J1026="Galvanized Iron/Steel"),"Galvanized Requiring Replacement",IF(OR(F1026="Unknown",J1026="Unknown"),"Lead Status Unknown",IF(AND(F1026="No System Owned Portion",J1026="No Customer Owned Portion"),"","Non-Lead"))))))</f>
        <v/>
      </c>
      <c r="N1026" s="38"/>
    </row>
    <row r="1027" spans="1:14" x14ac:dyDescent="0.25">
      <c r="M1027" s="56" t="str">
        <f>IF(OR(F1027="Lead",J1027="Lead"),"Lead",(IF(OR(OR(F1027="",J1027=""),AND(AND(NOT(F1027="Lead"),J1027="Galvanized Iron/Steel"),I1027="")),"",IF(AND(OR(I1027="Yes",I1027="Don't Know"),J1027="Galvanized Iron/Steel"),"Galvanized Requiring Replacement",IF(OR(F1027="Unknown",J1027="Unknown"),"Lead Status Unknown",IF(AND(F1027="No System Owned Portion",J1027="No Customer Owned Portion"),"","Non-Lead"))))))</f>
        <v/>
      </c>
    </row>
    <row r="1028" spans="1:14" x14ac:dyDescent="0.25">
      <c r="A1028" s="36"/>
      <c r="B1028" s="37"/>
      <c r="C1028" s="37"/>
      <c r="D1028" s="49"/>
      <c r="E1028" s="36"/>
      <c r="F1028" s="36"/>
      <c r="G1028" s="36"/>
      <c r="H1028" s="36"/>
      <c r="I1028" s="47"/>
      <c r="J1028" s="36"/>
      <c r="K1028" s="36"/>
      <c r="L1028" s="51"/>
      <c r="M1028" s="57" t="str">
        <f>IF(OR(F1028="Lead",J1028="Lead"),"Lead",(IF(OR(OR(F1028="",J1028=""),AND(AND(NOT(F1028="Lead"),J1028="Galvanized Iron/Steel"),I1028="")),"",IF(AND(OR(I1028="Yes",I1028="Don't Know"),J1028="Galvanized Iron/Steel"),"Galvanized Requiring Replacement",IF(OR(F1028="Unknown",J1028="Unknown"),"Lead Status Unknown",IF(AND(F1028="No System Owned Portion",J1028="No Customer Owned Portion"),"","Non-Lead"))))))</f>
        <v/>
      </c>
      <c r="N1028" s="38"/>
    </row>
    <row r="1029" spans="1:14" x14ac:dyDescent="0.25">
      <c r="M1029" s="56" t="str">
        <f>IF(OR(F1029="Lead",J1029="Lead"),"Lead",(IF(OR(OR(F1029="",J1029=""),AND(AND(NOT(F1029="Lead"),J1029="Galvanized Iron/Steel"),I1029="")),"",IF(AND(OR(I1029="Yes",I1029="Don't Know"),J1029="Galvanized Iron/Steel"),"Galvanized Requiring Replacement",IF(OR(F1029="Unknown",J1029="Unknown"),"Lead Status Unknown",IF(AND(F1029="No System Owned Portion",J1029="No Customer Owned Portion"),"","Non-Lead"))))))</f>
        <v/>
      </c>
    </row>
    <row r="1030" spans="1:14" x14ac:dyDescent="0.25">
      <c r="A1030" s="36"/>
      <c r="B1030" s="37"/>
      <c r="C1030" s="37"/>
      <c r="D1030" s="49"/>
      <c r="E1030" s="36"/>
      <c r="F1030" s="36"/>
      <c r="G1030" s="36"/>
      <c r="H1030" s="36"/>
      <c r="I1030" s="47"/>
      <c r="J1030" s="36"/>
      <c r="K1030" s="36"/>
      <c r="L1030" s="51"/>
      <c r="M1030" s="57" t="str">
        <f>IF(OR(F1030="Lead",J1030="Lead"),"Lead",(IF(OR(OR(F1030="",J1030=""),AND(AND(NOT(F1030="Lead"),J1030="Galvanized Iron/Steel"),I1030="")),"",IF(AND(OR(I1030="Yes",I1030="Don't Know"),J1030="Galvanized Iron/Steel"),"Galvanized Requiring Replacement",IF(OR(F1030="Unknown",J1030="Unknown"),"Lead Status Unknown",IF(AND(F1030="No System Owned Portion",J1030="No Customer Owned Portion"),"","Non-Lead"))))))</f>
        <v/>
      </c>
      <c r="N1030" s="38"/>
    </row>
    <row r="1031" spans="1:14" x14ac:dyDescent="0.25">
      <c r="M1031" s="56" t="str">
        <f>IF(OR(F1031="Lead",J1031="Lead"),"Lead",(IF(OR(OR(F1031="",J1031=""),AND(AND(NOT(F1031="Lead"),J1031="Galvanized Iron/Steel"),I1031="")),"",IF(AND(OR(I1031="Yes",I1031="Don't Know"),J1031="Galvanized Iron/Steel"),"Galvanized Requiring Replacement",IF(OR(F1031="Unknown",J1031="Unknown"),"Lead Status Unknown",IF(AND(F1031="No System Owned Portion",J1031="No Customer Owned Portion"),"","Non-Lead"))))))</f>
        <v/>
      </c>
    </row>
    <row r="1032" spans="1:14" x14ac:dyDescent="0.25">
      <c r="A1032" s="36"/>
      <c r="B1032" s="37"/>
      <c r="C1032" s="37"/>
      <c r="D1032" s="49"/>
      <c r="E1032" s="36"/>
      <c r="F1032" s="36"/>
      <c r="G1032" s="36"/>
      <c r="H1032" s="36"/>
      <c r="I1032" s="47"/>
      <c r="J1032" s="36"/>
      <c r="K1032" s="36"/>
      <c r="L1032" s="51"/>
      <c r="M1032" s="57" t="str">
        <f>IF(OR(F1032="Lead",J1032="Lead"),"Lead",(IF(OR(OR(F1032="",J1032=""),AND(AND(NOT(F1032="Lead"),J1032="Galvanized Iron/Steel"),I1032="")),"",IF(AND(OR(I1032="Yes",I1032="Don't Know"),J1032="Galvanized Iron/Steel"),"Galvanized Requiring Replacement",IF(OR(F1032="Unknown",J1032="Unknown"),"Lead Status Unknown",IF(AND(F1032="No System Owned Portion",J1032="No Customer Owned Portion"),"","Non-Lead"))))))</f>
        <v/>
      </c>
      <c r="N1032" s="38"/>
    </row>
    <row r="1033" spans="1:14" x14ac:dyDescent="0.25">
      <c r="M1033" s="56" t="str">
        <f>IF(OR(F1033="Lead",J1033="Lead"),"Lead",(IF(OR(OR(F1033="",J1033=""),AND(AND(NOT(F1033="Lead"),J1033="Galvanized Iron/Steel"),I1033="")),"",IF(AND(OR(I1033="Yes",I1033="Don't Know"),J1033="Galvanized Iron/Steel"),"Galvanized Requiring Replacement",IF(OR(F1033="Unknown",J1033="Unknown"),"Lead Status Unknown",IF(AND(F1033="No System Owned Portion",J1033="No Customer Owned Portion"),"","Non-Lead"))))))</f>
        <v/>
      </c>
    </row>
    <row r="1034" spans="1:14" x14ac:dyDescent="0.25">
      <c r="A1034" s="36"/>
      <c r="B1034" s="37"/>
      <c r="C1034" s="37"/>
      <c r="D1034" s="49"/>
      <c r="E1034" s="36"/>
      <c r="F1034" s="36"/>
      <c r="G1034" s="36"/>
      <c r="H1034" s="36"/>
      <c r="I1034" s="47"/>
      <c r="J1034" s="36"/>
      <c r="K1034" s="36"/>
      <c r="L1034" s="51"/>
      <c r="M1034" s="57" t="str">
        <f>IF(OR(F1034="Lead",J1034="Lead"),"Lead",(IF(OR(OR(F1034="",J1034=""),AND(AND(NOT(F1034="Lead"),J1034="Galvanized Iron/Steel"),I1034="")),"",IF(AND(OR(I1034="Yes",I1034="Don't Know"),J1034="Galvanized Iron/Steel"),"Galvanized Requiring Replacement",IF(OR(F1034="Unknown",J1034="Unknown"),"Lead Status Unknown",IF(AND(F1034="No System Owned Portion",J1034="No Customer Owned Portion"),"","Non-Lead"))))))</f>
        <v/>
      </c>
      <c r="N1034" s="38"/>
    </row>
    <row r="1035" spans="1:14" x14ac:dyDescent="0.25">
      <c r="M1035" s="56" t="str">
        <f>IF(OR(F1035="Lead",J1035="Lead"),"Lead",(IF(OR(OR(F1035="",J1035=""),AND(AND(NOT(F1035="Lead"),J1035="Galvanized Iron/Steel"),I1035="")),"",IF(AND(OR(I1035="Yes",I1035="Don't Know"),J1035="Galvanized Iron/Steel"),"Galvanized Requiring Replacement",IF(OR(F1035="Unknown",J1035="Unknown"),"Lead Status Unknown",IF(AND(F1035="No System Owned Portion",J1035="No Customer Owned Portion"),"","Non-Lead"))))))</f>
        <v/>
      </c>
    </row>
    <row r="1036" spans="1:14" x14ac:dyDescent="0.25">
      <c r="A1036" s="36"/>
      <c r="B1036" s="37"/>
      <c r="C1036" s="37"/>
      <c r="D1036" s="49"/>
      <c r="E1036" s="36"/>
      <c r="F1036" s="36"/>
      <c r="G1036" s="36"/>
      <c r="H1036" s="36"/>
      <c r="I1036" s="47"/>
      <c r="J1036" s="36"/>
      <c r="K1036" s="36"/>
      <c r="L1036" s="51"/>
      <c r="M1036" s="57" t="str">
        <f>IF(OR(F1036="Lead",J1036="Lead"),"Lead",(IF(OR(OR(F1036="",J1036=""),AND(AND(NOT(F1036="Lead"),J1036="Galvanized Iron/Steel"),I1036="")),"",IF(AND(OR(I1036="Yes",I1036="Don't Know"),J1036="Galvanized Iron/Steel"),"Galvanized Requiring Replacement",IF(OR(F1036="Unknown",J1036="Unknown"),"Lead Status Unknown",IF(AND(F1036="No System Owned Portion",J1036="No Customer Owned Portion"),"","Non-Lead"))))))</f>
        <v/>
      </c>
      <c r="N1036" s="38"/>
    </row>
    <row r="1037" spans="1:14" x14ac:dyDescent="0.25">
      <c r="M1037" s="56" t="str">
        <f>IF(OR(F1037="Lead",J1037="Lead"),"Lead",(IF(OR(OR(F1037="",J1037=""),AND(AND(NOT(F1037="Lead"),J1037="Galvanized Iron/Steel"),I1037="")),"",IF(AND(OR(I1037="Yes",I1037="Don't Know"),J1037="Galvanized Iron/Steel"),"Galvanized Requiring Replacement",IF(OR(F1037="Unknown",J1037="Unknown"),"Lead Status Unknown",IF(AND(F1037="No System Owned Portion",J1037="No Customer Owned Portion"),"","Non-Lead"))))))</f>
        <v/>
      </c>
    </row>
    <row r="1038" spans="1:14" x14ac:dyDescent="0.25">
      <c r="A1038" s="36"/>
      <c r="B1038" s="37"/>
      <c r="C1038" s="37"/>
      <c r="D1038" s="49"/>
      <c r="E1038" s="36"/>
      <c r="F1038" s="36"/>
      <c r="G1038" s="36"/>
      <c r="H1038" s="36"/>
      <c r="I1038" s="47"/>
      <c r="J1038" s="36"/>
      <c r="K1038" s="36"/>
      <c r="L1038" s="51"/>
      <c r="M1038" s="57" t="str">
        <f>IF(OR(F1038="Lead",J1038="Lead"),"Lead",(IF(OR(OR(F1038="",J1038=""),AND(AND(NOT(F1038="Lead"),J1038="Galvanized Iron/Steel"),I1038="")),"",IF(AND(OR(I1038="Yes",I1038="Don't Know"),J1038="Galvanized Iron/Steel"),"Galvanized Requiring Replacement",IF(OR(F1038="Unknown",J1038="Unknown"),"Lead Status Unknown",IF(AND(F1038="No System Owned Portion",J1038="No Customer Owned Portion"),"","Non-Lead"))))))</f>
        <v/>
      </c>
      <c r="N1038" s="38"/>
    </row>
    <row r="1039" spans="1:14" x14ac:dyDescent="0.25">
      <c r="M1039" s="56" t="str">
        <f>IF(OR(F1039="Lead",J1039="Lead"),"Lead",(IF(OR(OR(F1039="",J1039=""),AND(AND(NOT(F1039="Lead"),J1039="Galvanized Iron/Steel"),I1039="")),"",IF(AND(OR(I1039="Yes",I1039="Don't Know"),J1039="Galvanized Iron/Steel"),"Galvanized Requiring Replacement",IF(OR(F1039="Unknown",J1039="Unknown"),"Lead Status Unknown",IF(AND(F1039="No System Owned Portion",J1039="No Customer Owned Portion"),"","Non-Lead"))))))</f>
        <v/>
      </c>
    </row>
    <row r="1040" spans="1:14" x14ac:dyDescent="0.25">
      <c r="A1040" s="36"/>
      <c r="B1040" s="37"/>
      <c r="C1040" s="37"/>
      <c r="D1040" s="49"/>
      <c r="E1040" s="36"/>
      <c r="F1040" s="36"/>
      <c r="G1040" s="36"/>
      <c r="H1040" s="36"/>
      <c r="I1040" s="47"/>
      <c r="J1040" s="36"/>
      <c r="K1040" s="36"/>
      <c r="L1040" s="51"/>
      <c r="M1040" s="57" t="str">
        <f>IF(OR(F1040="Lead",J1040="Lead"),"Lead",(IF(OR(OR(F1040="",J1040=""),AND(AND(NOT(F1040="Lead"),J1040="Galvanized Iron/Steel"),I1040="")),"",IF(AND(OR(I1040="Yes",I1040="Don't Know"),J1040="Galvanized Iron/Steel"),"Galvanized Requiring Replacement",IF(OR(F1040="Unknown",J1040="Unknown"),"Lead Status Unknown",IF(AND(F1040="No System Owned Portion",J1040="No Customer Owned Portion"),"","Non-Lead"))))))</f>
        <v/>
      </c>
      <c r="N1040" s="38"/>
    </row>
    <row r="1041" spans="1:14" x14ac:dyDescent="0.25">
      <c r="M1041" s="56" t="str">
        <f>IF(OR(F1041="Lead",J1041="Lead"),"Lead",(IF(OR(OR(F1041="",J1041=""),AND(AND(NOT(F1041="Lead"),J1041="Galvanized Iron/Steel"),I1041="")),"",IF(AND(OR(I1041="Yes",I1041="Don't Know"),J1041="Galvanized Iron/Steel"),"Galvanized Requiring Replacement",IF(OR(F1041="Unknown",J1041="Unknown"),"Lead Status Unknown",IF(AND(F1041="No System Owned Portion",J1041="No Customer Owned Portion"),"","Non-Lead"))))))</f>
        <v/>
      </c>
    </row>
    <row r="1042" spans="1:14" x14ac:dyDescent="0.25">
      <c r="A1042" s="36"/>
      <c r="B1042" s="37"/>
      <c r="C1042" s="37"/>
      <c r="D1042" s="49"/>
      <c r="E1042" s="36"/>
      <c r="F1042" s="36"/>
      <c r="G1042" s="36"/>
      <c r="H1042" s="36"/>
      <c r="I1042" s="47"/>
      <c r="J1042" s="36"/>
      <c r="K1042" s="36"/>
      <c r="L1042" s="51"/>
      <c r="M1042" s="57" t="str">
        <f>IF(OR(F1042="Lead",J1042="Lead"),"Lead",(IF(OR(OR(F1042="",J1042=""),AND(AND(NOT(F1042="Lead"),J1042="Galvanized Iron/Steel"),I1042="")),"",IF(AND(OR(I1042="Yes",I1042="Don't Know"),J1042="Galvanized Iron/Steel"),"Galvanized Requiring Replacement",IF(OR(F1042="Unknown",J1042="Unknown"),"Lead Status Unknown",IF(AND(F1042="No System Owned Portion",J1042="No Customer Owned Portion"),"","Non-Lead"))))))</f>
        <v/>
      </c>
      <c r="N1042" s="38"/>
    </row>
    <row r="1043" spans="1:14" x14ac:dyDescent="0.25">
      <c r="M1043" s="56" t="str">
        <f>IF(OR(F1043="Lead",J1043="Lead"),"Lead",(IF(OR(OR(F1043="",J1043=""),AND(AND(NOT(F1043="Lead"),J1043="Galvanized Iron/Steel"),I1043="")),"",IF(AND(OR(I1043="Yes",I1043="Don't Know"),J1043="Galvanized Iron/Steel"),"Galvanized Requiring Replacement",IF(OR(F1043="Unknown",J1043="Unknown"),"Lead Status Unknown",IF(AND(F1043="No System Owned Portion",J1043="No Customer Owned Portion"),"","Non-Lead"))))))</f>
        <v/>
      </c>
    </row>
    <row r="1044" spans="1:14" x14ac:dyDescent="0.25">
      <c r="A1044" s="36"/>
      <c r="B1044" s="37"/>
      <c r="C1044" s="37"/>
      <c r="D1044" s="49"/>
      <c r="E1044" s="36"/>
      <c r="F1044" s="36"/>
      <c r="G1044" s="36"/>
      <c r="H1044" s="36"/>
      <c r="I1044" s="47"/>
      <c r="J1044" s="36"/>
      <c r="K1044" s="36"/>
      <c r="L1044" s="51"/>
      <c r="M1044" s="57" t="str">
        <f>IF(OR(F1044="Lead",J1044="Lead"),"Lead",(IF(OR(OR(F1044="",J1044=""),AND(AND(NOT(F1044="Lead"),J1044="Galvanized Iron/Steel"),I1044="")),"",IF(AND(OR(I1044="Yes",I1044="Don't Know"),J1044="Galvanized Iron/Steel"),"Galvanized Requiring Replacement",IF(OR(F1044="Unknown",J1044="Unknown"),"Lead Status Unknown",IF(AND(F1044="No System Owned Portion",J1044="No Customer Owned Portion"),"","Non-Lead"))))))</f>
        <v/>
      </c>
      <c r="N1044" s="38"/>
    </row>
    <row r="1045" spans="1:14" x14ac:dyDescent="0.25">
      <c r="M1045" s="56" t="str">
        <f>IF(OR(F1045="Lead",J1045="Lead"),"Lead",(IF(OR(OR(F1045="",J1045=""),AND(AND(NOT(F1045="Lead"),J1045="Galvanized Iron/Steel"),I1045="")),"",IF(AND(OR(I1045="Yes",I1045="Don't Know"),J1045="Galvanized Iron/Steel"),"Galvanized Requiring Replacement",IF(OR(F1045="Unknown",J1045="Unknown"),"Lead Status Unknown",IF(AND(F1045="No System Owned Portion",J1045="No Customer Owned Portion"),"","Non-Lead"))))))</f>
        <v/>
      </c>
    </row>
    <row r="1046" spans="1:14" x14ac:dyDescent="0.25">
      <c r="A1046" s="36"/>
      <c r="B1046" s="37"/>
      <c r="C1046" s="37"/>
      <c r="D1046" s="49"/>
      <c r="E1046" s="36"/>
      <c r="F1046" s="36"/>
      <c r="G1046" s="36"/>
      <c r="H1046" s="36"/>
      <c r="I1046" s="47"/>
      <c r="J1046" s="36"/>
      <c r="K1046" s="36"/>
      <c r="L1046" s="51"/>
      <c r="M1046" s="57" t="str">
        <f>IF(OR(F1046="Lead",J1046="Lead"),"Lead",(IF(OR(OR(F1046="",J1046=""),AND(AND(NOT(F1046="Lead"),J1046="Galvanized Iron/Steel"),I1046="")),"",IF(AND(OR(I1046="Yes",I1046="Don't Know"),J1046="Galvanized Iron/Steel"),"Galvanized Requiring Replacement",IF(OR(F1046="Unknown",J1046="Unknown"),"Lead Status Unknown",IF(AND(F1046="No System Owned Portion",J1046="No Customer Owned Portion"),"","Non-Lead"))))))</f>
        <v/>
      </c>
      <c r="N1046" s="38"/>
    </row>
    <row r="1047" spans="1:14" x14ac:dyDescent="0.25">
      <c r="M1047" s="56" t="str">
        <f>IF(OR(F1047="Lead",J1047="Lead"),"Lead",(IF(OR(OR(F1047="",J1047=""),AND(AND(NOT(F1047="Lead"),J1047="Galvanized Iron/Steel"),I1047="")),"",IF(AND(OR(I1047="Yes",I1047="Don't Know"),J1047="Galvanized Iron/Steel"),"Galvanized Requiring Replacement",IF(OR(F1047="Unknown",J1047="Unknown"),"Lead Status Unknown",IF(AND(F1047="No System Owned Portion",J1047="No Customer Owned Portion"),"","Non-Lead"))))))</f>
        <v/>
      </c>
    </row>
    <row r="1048" spans="1:14" x14ac:dyDescent="0.25">
      <c r="A1048" s="36"/>
      <c r="B1048" s="37"/>
      <c r="C1048" s="37"/>
      <c r="D1048" s="49"/>
      <c r="E1048" s="36"/>
      <c r="F1048" s="36"/>
      <c r="G1048" s="36"/>
      <c r="H1048" s="36"/>
      <c r="I1048" s="47"/>
      <c r="J1048" s="36"/>
      <c r="K1048" s="36"/>
      <c r="L1048" s="51"/>
      <c r="M1048" s="57" t="str">
        <f>IF(OR(F1048="Lead",J1048="Lead"),"Lead",(IF(OR(OR(F1048="",J1048=""),AND(AND(NOT(F1048="Lead"),J1048="Galvanized Iron/Steel"),I1048="")),"",IF(AND(OR(I1048="Yes",I1048="Don't Know"),J1048="Galvanized Iron/Steel"),"Galvanized Requiring Replacement",IF(OR(F1048="Unknown",J1048="Unknown"),"Lead Status Unknown",IF(AND(F1048="No System Owned Portion",J1048="No Customer Owned Portion"),"","Non-Lead"))))))</f>
        <v/>
      </c>
      <c r="N1048" s="38"/>
    </row>
    <row r="1049" spans="1:14" x14ac:dyDescent="0.25">
      <c r="M1049" s="56" t="str">
        <f>IF(OR(F1049="Lead",J1049="Lead"),"Lead",(IF(OR(OR(F1049="",J1049=""),AND(AND(NOT(F1049="Lead"),J1049="Galvanized Iron/Steel"),I1049="")),"",IF(AND(OR(I1049="Yes",I1049="Don't Know"),J1049="Galvanized Iron/Steel"),"Galvanized Requiring Replacement",IF(OR(F1049="Unknown",J1049="Unknown"),"Lead Status Unknown",IF(AND(F1049="No System Owned Portion",J1049="No Customer Owned Portion"),"","Non-Lead"))))))</f>
        <v/>
      </c>
    </row>
    <row r="1050" spans="1:14" x14ac:dyDescent="0.25">
      <c r="A1050" s="36"/>
      <c r="B1050" s="37"/>
      <c r="C1050" s="37"/>
      <c r="D1050" s="49"/>
      <c r="E1050" s="36"/>
      <c r="F1050" s="36"/>
      <c r="G1050" s="36"/>
      <c r="H1050" s="36"/>
      <c r="I1050" s="47"/>
      <c r="J1050" s="36"/>
      <c r="K1050" s="36"/>
      <c r="L1050" s="51"/>
      <c r="M1050" s="57" t="str">
        <f>IF(OR(F1050="Lead",J1050="Lead"),"Lead",(IF(OR(OR(F1050="",J1050=""),AND(AND(NOT(F1050="Lead"),J1050="Galvanized Iron/Steel"),I1050="")),"",IF(AND(OR(I1050="Yes",I1050="Don't Know"),J1050="Galvanized Iron/Steel"),"Galvanized Requiring Replacement",IF(OR(F1050="Unknown",J1050="Unknown"),"Lead Status Unknown",IF(AND(F1050="No System Owned Portion",J1050="No Customer Owned Portion"),"","Non-Lead"))))))</f>
        <v/>
      </c>
      <c r="N1050" s="38"/>
    </row>
    <row r="1051" spans="1:14" x14ac:dyDescent="0.25">
      <c r="M1051" s="56" t="str">
        <f>IF(OR(F1051="Lead",J1051="Lead"),"Lead",(IF(OR(OR(F1051="",J1051=""),AND(AND(NOT(F1051="Lead"),J1051="Galvanized Iron/Steel"),I1051="")),"",IF(AND(OR(I1051="Yes",I1051="Don't Know"),J1051="Galvanized Iron/Steel"),"Galvanized Requiring Replacement",IF(OR(F1051="Unknown",J1051="Unknown"),"Lead Status Unknown",IF(AND(F1051="No System Owned Portion",J1051="No Customer Owned Portion"),"","Non-Lead"))))))</f>
        <v/>
      </c>
    </row>
    <row r="1052" spans="1:14" x14ac:dyDescent="0.25">
      <c r="A1052" s="36"/>
      <c r="B1052" s="37"/>
      <c r="C1052" s="37"/>
      <c r="D1052" s="49"/>
      <c r="E1052" s="36"/>
      <c r="F1052" s="36"/>
      <c r="G1052" s="36"/>
      <c r="H1052" s="36"/>
      <c r="I1052" s="47"/>
      <c r="J1052" s="36"/>
      <c r="K1052" s="36"/>
      <c r="L1052" s="51"/>
      <c r="M1052" s="57" t="str">
        <f>IF(OR(F1052="Lead",J1052="Lead"),"Lead",(IF(OR(OR(F1052="",J1052=""),AND(AND(NOT(F1052="Lead"),J1052="Galvanized Iron/Steel"),I1052="")),"",IF(AND(OR(I1052="Yes",I1052="Don't Know"),J1052="Galvanized Iron/Steel"),"Galvanized Requiring Replacement",IF(OR(F1052="Unknown",J1052="Unknown"),"Lead Status Unknown",IF(AND(F1052="No System Owned Portion",J1052="No Customer Owned Portion"),"","Non-Lead"))))))</f>
        <v/>
      </c>
      <c r="N1052" s="38"/>
    </row>
    <row r="1053" spans="1:14" x14ac:dyDescent="0.25">
      <c r="M1053" s="56" t="str">
        <f>IF(OR(F1053="Lead",J1053="Lead"),"Lead",(IF(OR(OR(F1053="",J1053=""),AND(AND(NOT(F1053="Lead"),J1053="Galvanized Iron/Steel"),I1053="")),"",IF(AND(OR(I1053="Yes",I1053="Don't Know"),J1053="Galvanized Iron/Steel"),"Galvanized Requiring Replacement",IF(OR(F1053="Unknown",J1053="Unknown"),"Lead Status Unknown",IF(AND(F1053="No System Owned Portion",J1053="No Customer Owned Portion"),"","Non-Lead"))))))</f>
        <v/>
      </c>
    </row>
    <row r="1054" spans="1:14" x14ac:dyDescent="0.25">
      <c r="A1054" s="36"/>
      <c r="B1054" s="37"/>
      <c r="C1054" s="37"/>
      <c r="D1054" s="49"/>
      <c r="E1054" s="36"/>
      <c r="F1054" s="36"/>
      <c r="G1054" s="36"/>
      <c r="H1054" s="36"/>
      <c r="I1054" s="47"/>
      <c r="J1054" s="36"/>
      <c r="K1054" s="36"/>
      <c r="L1054" s="51"/>
      <c r="M1054" s="57" t="str">
        <f>IF(OR(F1054="Lead",J1054="Lead"),"Lead",(IF(OR(OR(F1054="",J1054=""),AND(AND(NOT(F1054="Lead"),J1054="Galvanized Iron/Steel"),I1054="")),"",IF(AND(OR(I1054="Yes",I1054="Don't Know"),J1054="Galvanized Iron/Steel"),"Galvanized Requiring Replacement",IF(OR(F1054="Unknown",J1054="Unknown"),"Lead Status Unknown",IF(AND(F1054="No System Owned Portion",J1054="No Customer Owned Portion"),"","Non-Lead"))))))</f>
        <v/>
      </c>
      <c r="N1054" s="38"/>
    </row>
  </sheetData>
  <autoFilter ref="A2:N21" xr:uid="{545452B5-5165-4452-B901-4A457F8C0462}">
    <sortState xmlns:xlrd2="http://schemas.microsoft.com/office/spreadsheetml/2017/richdata2" ref="A3:N1054">
      <sortCondition ref="A2:A21"/>
    </sortState>
  </autoFilter>
  <mergeCells count="3">
    <mergeCell ref="A1:D1"/>
    <mergeCell ref="E1:I1"/>
    <mergeCell ref="J1:L1"/>
  </mergeCells>
  <pageMargins left="0.25" right="0.25" top="0.75" bottom="0.75" header="0.3" footer="0.3"/>
  <pageSetup scale="4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978FE244-EF15-4C3F-951F-D62366063F40}">
          <x14:formula1>
            <xm:f>'Permitted Values'!$A$3:$A$5</xm:f>
          </x14:formula1>
          <xm:sqref>E3:E1048576 I3:I1048576</xm:sqref>
        </x14:dataValidation>
        <x14:dataValidation type="list" allowBlank="1" showInputMessage="1" showErrorMessage="1" xr:uid="{1CB649C9-7465-4D16-81DB-97760E466BEC}">
          <x14:formula1>
            <xm:f>'Permitted Values'!$I$3:$I$11</xm:f>
          </x14:formula1>
          <xm:sqref>K3:K1048576 G3:G1048576</xm:sqref>
        </x14:dataValidation>
        <x14:dataValidation type="list" allowBlank="1" showInputMessage="1" showErrorMessage="1" xr:uid="{380B8A20-395A-4A7E-BB7E-7E245A9ABD4A}">
          <x14:formula1>
            <xm:f>'Permitted Values'!$B$3:$B$9</xm:f>
          </x14:formula1>
          <xm:sqref>F3:F1048576</xm:sqref>
        </x14:dataValidation>
        <x14:dataValidation type="list" allowBlank="1" showInputMessage="1" showErrorMessage="1" xr:uid="{9C839377-C9D7-47C9-AC51-A6973ADD05C4}">
          <x14:formula1>
            <xm:f>'Permitted Values'!$C$3:$C$10</xm:f>
          </x14:formula1>
          <xm:sqref>J3:J1048576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F77C-DAFF-4194-9309-67F4549BD8DB}">
  <sheetPr codeName="Sheet4"/>
  <dimension ref="A1:Z19"/>
  <sheetViews>
    <sheetView workbookViewId="0">
      <selection activeCell="I3" sqref="I3"/>
    </sheetView>
  </sheetViews>
  <sheetFormatPr defaultColWidth="9.140625" defaultRowHeight="15" x14ac:dyDescent="0.25"/>
  <cols>
    <col min="1" max="16384" width="9.140625" style="4"/>
  </cols>
  <sheetData>
    <row r="1" spans="1:26" x14ac:dyDescent="0.25">
      <c r="A1" s="2"/>
      <c r="B1" s="2"/>
      <c r="C1" s="2"/>
      <c r="D1" s="2"/>
      <c r="E1" s="2"/>
      <c r="F1" s="2"/>
      <c r="G1" s="2"/>
      <c r="H1" s="2"/>
      <c r="I1" s="2"/>
      <c r="J1" s="2"/>
      <c r="K1" s="2"/>
      <c r="L1" s="2"/>
      <c r="M1" s="2"/>
      <c r="N1" s="2"/>
      <c r="O1" s="2"/>
      <c r="P1" s="2"/>
      <c r="Q1" s="2"/>
      <c r="R1" s="2"/>
      <c r="S1" s="2"/>
      <c r="T1" s="2"/>
      <c r="U1" s="3"/>
      <c r="V1" s="3"/>
      <c r="W1" s="3"/>
      <c r="X1" s="3"/>
      <c r="Y1" s="3"/>
      <c r="Z1" s="3"/>
    </row>
    <row r="2" spans="1:26" x14ac:dyDescent="0.25">
      <c r="K2" s="5"/>
    </row>
    <row r="3" spans="1:26" x14ac:dyDescent="0.25">
      <c r="A3" s="4" t="s">
        <v>84</v>
      </c>
      <c r="B3" s="4" t="s">
        <v>47</v>
      </c>
      <c r="C3" s="4" t="s">
        <v>47</v>
      </c>
      <c r="E3" s="4">
        <v>1</v>
      </c>
      <c r="F3" s="4" t="s">
        <v>85</v>
      </c>
      <c r="G3" s="4" t="s">
        <v>86</v>
      </c>
      <c r="I3" s="4" t="s">
        <v>87</v>
      </c>
      <c r="K3" s="5"/>
    </row>
    <row r="4" spans="1:26" x14ac:dyDescent="0.25">
      <c r="A4" s="4" t="s">
        <v>88</v>
      </c>
      <c r="B4" s="4" t="s">
        <v>89</v>
      </c>
      <c r="C4" s="4" t="s">
        <v>89</v>
      </c>
      <c r="E4" s="4">
        <v>2</v>
      </c>
      <c r="F4" s="4" t="s">
        <v>90</v>
      </c>
      <c r="G4" s="4" t="s">
        <v>91</v>
      </c>
      <c r="I4" s="4" t="s">
        <v>92</v>
      </c>
      <c r="K4" s="5"/>
    </row>
    <row r="5" spans="1:26" x14ac:dyDescent="0.25">
      <c r="A5" s="4" t="s">
        <v>93</v>
      </c>
      <c r="B5" s="4" t="s">
        <v>94</v>
      </c>
      <c r="C5" s="4" t="s">
        <v>94</v>
      </c>
      <c r="E5" s="4">
        <v>3</v>
      </c>
      <c r="G5" s="4" t="s">
        <v>95</v>
      </c>
      <c r="I5" s="4" t="s">
        <v>96</v>
      </c>
      <c r="K5" s="5"/>
    </row>
    <row r="6" spans="1:26" x14ac:dyDescent="0.25">
      <c r="B6" s="4" t="s">
        <v>97</v>
      </c>
      <c r="C6" s="4" t="s">
        <v>97</v>
      </c>
      <c r="E6" s="4">
        <v>4</v>
      </c>
      <c r="G6" s="4" t="s">
        <v>98</v>
      </c>
      <c r="I6" s="4" t="s">
        <v>99</v>
      </c>
      <c r="K6" s="5"/>
    </row>
    <row r="7" spans="1:26" x14ac:dyDescent="0.25">
      <c r="B7" s="4" t="s">
        <v>100</v>
      </c>
      <c r="C7" s="4" t="s">
        <v>100</v>
      </c>
      <c r="E7" s="4">
        <v>5</v>
      </c>
      <c r="G7" s="4" t="s">
        <v>101</v>
      </c>
      <c r="I7" s="4" t="s">
        <v>102</v>
      </c>
      <c r="K7" s="5"/>
    </row>
    <row r="8" spans="1:26" x14ac:dyDescent="0.25">
      <c r="B8" s="4" t="s">
        <v>103</v>
      </c>
      <c r="C8" s="4" t="s">
        <v>103</v>
      </c>
      <c r="E8" s="4" t="s">
        <v>104</v>
      </c>
      <c r="I8" s="4" t="s">
        <v>105</v>
      </c>
      <c r="K8" s="5"/>
    </row>
    <row r="9" spans="1:26" x14ac:dyDescent="0.25">
      <c r="B9" s="4" t="s">
        <v>106</v>
      </c>
      <c r="C9" s="4" t="s">
        <v>106</v>
      </c>
      <c r="I9" s="4" t="s">
        <v>107</v>
      </c>
      <c r="K9" s="5"/>
    </row>
    <row r="10" spans="1:26" x14ac:dyDescent="0.25">
      <c r="A10" s="4" t="s">
        <v>108</v>
      </c>
      <c r="I10" s="4" t="s">
        <v>109</v>
      </c>
      <c r="K10" s="5"/>
    </row>
    <row r="11" spans="1:26" x14ac:dyDescent="0.25">
      <c r="A11" s="4" t="s">
        <v>110</v>
      </c>
      <c r="I11" s="4" t="s">
        <v>111</v>
      </c>
      <c r="K11" s="5"/>
    </row>
    <row r="12" spans="1:26" x14ac:dyDescent="0.25">
      <c r="A12" s="4" t="s">
        <v>112</v>
      </c>
      <c r="H12" s="6"/>
      <c r="K12" s="5"/>
      <c r="L12" s="6"/>
    </row>
    <row r="13" spans="1:26" x14ac:dyDescent="0.25">
      <c r="H13" s="6"/>
      <c r="K13" s="5"/>
      <c r="L13" s="6"/>
    </row>
    <row r="14" spans="1:26" x14ac:dyDescent="0.25">
      <c r="H14" s="6"/>
      <c r="K14" s="5"/>
      <c r="L14" s="6"/>
    </row>
    <row r="15" spans="1:26" x14ac:dyDescent="0.25">
      <c r="K15" s="5"/>
    </row>
    <row r="16" spans="1:26" x14ac:dyDescent="0.25">
      <c r="K16" s="5"/>
    </row>
    <row r="17" spans="10:11" x14ac:dyDescent="0.25">
      <c r="K17" s="5"/>
    </row>
    <row r="19" spans="10:11" x14ac:dyDescent="0.25">
      <c r="J19" s="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BD1E5F99F1F04FABE0CEF8BB01E6C3" ma:contentTypeVersion="14" ma:contentTypeDescription="Create a new document." ma:contentTypeScope="" ma:versionID="94f876f3ed6fe7206ef1b26782a7c520">
  <xsd:schema xmlns:xsd="http://www.w3.org/2001/XMLSchema" xmlns:xs="http://www.w3.org/2001/XMLSchema" xmlns:p="http://schemas.microsoft.com/office/2006/metadata/properties" xmlns:ns1="http://schemas.microsoft.com/sharepoint/v3" xmlns:ns2="3c290a3f-34d7-4da0-ab84-01ea4a6e18c9" xmlns:ns3="a9b102e9-b6bf-400b-aba0-468f04c014e8" targetNamespace="http://schemas.microsoft.com/office/2006/metadata/properties" ma:root="true" ma:fieldsID="1813f162628d8f635eb7f8ffc2c5f14d" ns1:_="" ns2:_="" ns3:_="">
    <xsd:import namespace="http://schemas.microsoft.com/sharepoint/v3"/>
    <xsd:import namespace="3c290a3f-34d7-4da0-ab84-01ea4a6e18c9"/>
    <xsd:import namespace="a9b102e9-b6bf-400b-aba0-468f04c014e8"/>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290a3f-34d7-4da0-ab84-01ea4a6e1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b102e9-b6bf-400b-aba0-468f04c014e8"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214e37f-212c-4b9a-8976-a91d45bf907f}" ma:internalName="TaxCatchAll" ma:showField="CatchAllData" ma:web="a9b102e9-b6bf-400b-aba0-468f04c014e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c290a3f-34d7-4da0-ab84-01ea4a6e18c9">
      <Terms xmlns="http://schemas.microsoft.com/office/infopath/2007/PartnerControls"/>
    </lcf76f155ced4ddcb4097134ff3c332f>
    <TaxCatchAll xmlns="a9b102e9-b6bf-400b-aba0-468f04c014e8" xsi:nil="true"/>
  </documentManagement>
</p:properties>
</file>

<file path=customXml/itemProps1.xml><?xml version="1.0" encoding="utf-8"?>
<ds:datastoreItem xmlns:ds="http://schemas.openxmlformats.org/officeDocument/2006/customXml" ds:itemID="{6A88BE1C-C1AB-4394-8394-3290D40AD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c290a3f-34d7-4da0-ab84-01ea4a6e18c9"/>
    <ds:schemaRef ds:uri="a9b102e9-b6bf-400b-aba0-468f04c014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2DCB1AF-9100-4093-A22D-C81F9DC72EE1}">
  <ds:schemaRefs>
    <ds:schemaRef ds:uri="http://schemas.microsoft.com/sharepoint/v3/contenttype/forms"/>
  </ds:schemaRefs>
</ds:datastoreItem>
</file>

<file path=customXml/itemProps3.xml><?xml version="1.0" encoding="utf-8"?>
<ds:datastoreItem xmlns:ds="http://schemas.openxmlformats.org/officeDocument/2006/customXml" ds:itemID="{61A4852E-7998-4382-A2B6-41E69E68F961}">
  <ds:schemaRefs>
    <ds:schemaRef ds:uri="http://schemas.microsoft.com/office/2006/metadata/properties"/>
    <ds:schemaRef ds:uri="http://schemas.microsoft.com/office/infopath/2007/PartnerControls"/>
    <ds:schemaRef ds:uri="http://schemas.microsoft.com/sharepoint/v3"/>
    <ds:schemaRef ds:uri="3c290a3f-34d7-4da0-ab84-01ea4a6e18c9"/>
    <ds:schemaRef ds:uri="a9b102e9-b6bf-400b-aba0-468f04c014e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PWS Records</vt:lpstr>
      <vt:lpstr>Service Line Information</vt:lpstr>
      <vt:lpstr>Permitted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Dolan, Alex</dc:creator>
  <cp:keywords/>
  <dc:description/>
  <cp:lastModifiedBy>Town of Gore</cp:lastModifiedBy>
  <cp:revision/>
  <dcterms:created xsi:type="dcterms:W3CDTF">2022-07-05T12:23:10Z</dcterms:created>
  <dcterms:modified xsi:type="dcterms:W3CDTF">2026-06-01T18:13:03Z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0x0101008FBD1E5F99F1F04FABE0CEF8BB01E6C3</vt:lpwstr>
  </property>
  <property fmtid="{D5CDD505-2E9C-101B-9397-08002B2CF9AE}" pid="3" name="MediaServiceImageTags">
    <vt:lpwstr/>
  </property>
</Properties>
</file>